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thantscalc.sharepoint.com/sites/Generic/Shared Documents/Clerks Employment/Salary scales/"/>
    </mc:Choice>
  </mc:AlternateContent>
  <xr:revisionPtr revIDLastSave="54" documentId="8_{67919689-A51A-4D10-953A-DAC6EBD0CA45}" xr6:coauthVersionLast="47" xr6:coauthVersionMax="47" xr10:uidLastSave="{E6ACCE3D-E020-4DA9-A513-3F1DCAF39E47}"/>
  <bookViews>
    <workbookView xWindow="-120" yWindow="-120" windowWidth="29040" windowHeight="15720" xr2:uid="{00000000-000D-0000-FFFF-FFFF00000000}"/>
  </bookViews>
  <sheets>
    <sheet name="Pay Scales 2023-24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1" l="1"/>
  <c r="T6" i="1" l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T22" i="1"/>
  <c r="T23" i="1"/>
  <c r="T24" i="1"/>
  <c r="T25" i="1"/>
  <c r="T26" i="1"/>
  <c r="T27" i="1"/>
  <c r="T28" i="1"/>
  <c r="T29" i="1"/>
  <c r="T30" i="1"/>
  <c r="T31" i="1"/>
  <c r="T32" i="1"/>
  <c r="T33" i="1"/>
  <c r="T34" i="1"/>
  <c r="T35" i="1"/>
  <c r="T36" i="1"/>
  <c r="T37" i="1"/>
  <c r="T38" i="1"/>
  <c r="T39" i="1"/>
  <c r="T40" i="1"/>
  <c r="T41" i="1"/>
  <c r="T42" i="1"/>
  <c r="T43" i="1"/>
  <c r="T44" i="1"/>
  <c r="T45" i="1"/>
  <c r="T46" i="1"/>
  <c r="T47" i="1"/>
  <c r="T48" i="1"/>
  <c r="T49" i="1"/>
  <c r="T50" i="1"/>
  <c r="T51" i="1"/>
  <c r="T52" i="1"/>
  <c r="T53" i="1"/>
  <c r="T54" i="1"/>
  <c r="T55" i="1"/>
  <c r="T56" i="1"/>
  <c r="T57" i="1"/>
  <c r="T58" i="1"/>
  <c r="T59" i="1"/>
  <c r="T60" i="1"/>
  <c r="T61" i="1"/>
  <c r="T62" i="1"/>
  <c r="T5" i="1"/>
  <c r="G5" i="1"/>
  <c r="H5" i="1"/>
  <c r="I5" i="1"/>
  <c r="J5" i="1"/>
  <c r="K5" i="1"/>
  <c r="L5" i="1"/>
  <c r="M5" i="1"/>
  <c r="N5" i="1"/>
  <c r="O5" i="1"/>
  <c r="P5" i="1"/>
  <c r="Q5" i="1"/>
  <c r="G6" i="1"/>
  <c r="H6" i="1"/>
  <c r="I6" i="1"/>
  <c r="J6" i="1"/>
  <c r="K6" i="1"/>
  <c r="L6" i="1"/>
  <c r="M6" i="1"/>
  <c r="N6" i="1"/>
  <c r="O6" i="1"/>
  <c r="P6" i="1"/>
  <c r="Q6" i="1"/>
  <c r="G7" i="1"/>
  <c r="H7" i="1"/>
  <c r="I7" i="1"/>
  <c r="J7" i="1"/>
  <c r="K7" i="1"/>
  <c r="L7" i="1"/>
  <c r="M7" i="1"/>
  <c r="N7" i="1"/>
  <c r="O7" i="1"/>
  <c r="P7" i="1"/>
  <c r="Q7" i="1"/>
  <c r="G8" i="1"/>
  <c r="H8" i="1"/>
  <c r="I8" i="1"/>
  <c r="J8" i="1"/>
  <c r="K8" i="1"/>
  <c r="L8" i="1"/>
  <c r="M8" i="1"/>
  <c r="N8" i="1"/>
  <c r="O8" i="1"/>
  <c r="P8" i="1"/>
  <c r="Q8" i="1"/>
  <c r="G9" i="1"/>
  <c r="H9" i="1"/>
  <c r="I9" i="1"/>
  <c r="J9" i="1"/>
  <c r="K9" i="1"/>
  <c r="L9" i="1"/>
  <c r="M9" i="1"/>
  <c r="N9" i="1"/>
  <c r="O9" i="1"/>
  <c r="P9" i="1"/>
  <c r="Q9" i="1"/>
  <c r="G10" i="1"/>
  <c r="H10" i="1"/>
  <c r="I10" i="1"/>
  <c r="J10" i="1"/>
  <c r="K10" i="1"/>
  <c r="L10" i="1"/>
  <c r="M10" i="1"/>
  <c r="N10" i="1"/>
  <c r="O10" i="1"/>
  <c r="P10" i="1"/>
  <c r="Q10" i="1"/>
  <c r="G11" i="1"/>
  <c r="H11" i="1"/>
  <c r="I11" i="1"/>
  <c r="J11" i="1"/>
  <c r="K11" i="1"/>
  <c r="L11" i="1"/>
  <c r="M11" i="1"/>
  <c r="N11" i="1"/>
  <c r="O11" i="1"/>
  <c r="P11" i="1"/>
  <c r="Q11" i="1"/>
  <c r="G12" i="1"/>
  <c r="H12" i="1"/>
  <c r="I12" i="1"/>
  <c r="J12" i="1"/>
  <c r="K12" i="1"/>
  <c r="L12" i="1"/>
  <c r="M12" i="1"/>
  <c r="N12" i="1"/>
  <c r="O12" i="1"/>
  <c r="P12" i="1"/>
  <c r="Q12" i="1"/>
  <c r="G13" i="1"/>
  <c r="H13" i="1"/>
  <c r="I13" i="1"/>
  <c r="J13" i="1"/>
  <c r="K13" i="1"/>
  <c r="L13" i="1"/>
  <c r="M13" i="1"/>
  <c r="N13" i="1"/>
  <c r="O13" i="1"/>
  <c r="P13" i="1"/>
  <c r="Q13" i="1"/>
  <c r="G14" i="1"/>
  <c r="H14" i="1"/>
  <c r="I14" i="1"/>
  <c r="J14" i="1"/>
  <c r="K14" i="1"/>
  <c r="L14" i="1"/>
  <c r="M14" i="1"/>
  <c r="N14" i="1"/>
  <c r="O14" i="1"/>
  <c r="P14" i="1"/>
  <c r="Q14" i="1"/>
  <c r="G15" i="1"/>
  <c r="H15" i="1"/>
  <c r="I15" i="1"/>
  <c r="J15" i="1"/>
  <c r="K15" i="1"/>
  <c r="L15" i="1"/>
  <c r="M15" i="1"/>
  <c r="N15" i="1"/>
  <c r="O15" i="1"/>
  <c r="P15" i="1"/>
  <c r="Q15" i="1"/>
  <c r="G16" i="1"/>
  <c r="H16" i="1"/>
  <c r="I16" i="1"/>
  <c r="J16" i="1"/>
  <c r="K16" i="1"/>
  <c r="L16" i="1"/>
  <c r="M16" i="1"/>
  <c r="N16" i="1"/>
  <c r="O16" i="1"/>
  <c r="P16" i="1"/>
  <c r="Q16" i="1"/>
  <c r="G17" i="1"/>
  <c r="H17" i="1"/>
  <c r="I17" i="1"/>
  <c r="J17" i="1"/>
  <c r="K17" i="1"/>
  <c r="L17" i="1"/>
  <c r="M17" i="1"/>
  <c r="N17" i="1"/>
  <c r="O17" i="1"/>
  <c r="P17" i="1"/>
  <c r="Q17" i="1"/>
  <c r="G18" i="1"/>
  <c r="H18" i="1"/>
  <c r="I18" i="1"/>
  <c r="J18" i="1"/>
  <c r="K18" i="1"/>
  <c r="L18" i="1"/>
  <c r="M18" i="1"/>
  <c r="N18" i="1"/>
  <c r="O18" i="1"/>
  <c r="P18" i="1"/>
  <c r="Q18" i="1"/>
  <c r="G19" i="1"/>
  <c r="H19" i="1"/>
  <c r="I19" i="1"/>
  <c r="J19" i="1"/>
  <c r="K19" i="1"/>
  <c r="L19" i="1"/>
  <c r="M19" i="1"/>
  <c r="N19" i="1"/>
  <c r="O19" i="1"/>
  <c r="P19" i="1"/>
  <c r="Q19" i="1"/>
  <c r="G20" i="1"/>
  <c r="H20" i="1"/>
  <c r="I20" i="1"/>
  <c r="J20" i="1"/>
  <c r="K20" i="1"/>
  <c r="L20" i="1"/>
  <c r="M20" i="1"/>
  <c r="N20" i="1"/>
  <c r="O20" i="1"/>
  <c r="P20" i="1"/>
  <c r="Q20" i="1"/>
  <c r="G21" i="1"/>
  <c r="H21" i="1"/>
  <c r="I21" i="1"/>
  <c r="J21" i="1"/>
  <c r="K21" i="1"/>
  <c r="L21" i="1"/>
  <c r="M21" i="1"/>
  <c r="N21" i="1"/>
  <c r="O21" i="1"/>
  <c r="P21" i="1"/>
  <c r="Q21" i="1"/>
  <c r="G22" i="1"/>
  <c r="H22" i="1"/>
  <c r="I22" i="1"/>
  <c r="J22" i="1"/>
  <c r="K22" i="1"/>
  <c r="L22" i="1"/>
  <c r="M22" i="1"/>
  <c r="N22" i="1"/>
  <c r="O22" i="1"/>
  <c r="P22" i="1"/>
  <c r="Q22" i="1"/>
  <c r="G23" i="1"/>
  <c r="H23" i="1"/>
  <c r="I23" i="1"/>
  <c r="J23" i="1"/>
  <c r="K23" i="1"/>
  <c r="L23" i="1"/>
  <c r="M23" i="1"/>
  <c r="N23" i="1"/>
  <c r="O23" i="1"/>
  <c r="P23" i="1"/>
  <c r="Q23" i="1"/>
  <c r="G24" i="1"/>
  <c r="H24" i="1"/>
  <c r="I24" i="1"/>
  <c r="J24" i="1"/>
  <c r="K24" i="1"/>
  <c r="L24" i="1"/>
  <c r="M24" i="1"/>
  <c r="N24" i="1"/>
  <c r="O24" i="1"/>
  <c r="P24" i="1"/>
  <c r="Q24" i="1"/>
  <c r="G25" i="1"/>
  <c r="H25" i="1"/>
  <c r="I25" i="1"/>
  <c r="J25" i="1"/>
  <c r="K25" i="1"/>
  <c r="L25" i="1"/>
  <c r="M25" i="1"/>
  <c r="N25" i="1"/>
  <c r="O25" i="1"/>
  <c r="P25" i="1"/>
  <c r="Q25" i="1"/>
  <c r="G26" i="1"/>
  <c r="H26" i="1"/>
  <c r="I26" i="1"/>
  <c r="J26" i="1"/>
  <c r="K26" i="1"/>
  <c r="L26" i="1"/>
  <c r="M26" i="1"/>
  <c r="N26" i="1"/>
  <c r="O26" i="1"/>
  <c r="P26" i="1"/>
  <c r="Q26" i="1"/>
  <c r="G27" i="1"/>
  <c r="H27" i="1"/>
  <c r="I27" i="1"/>
  <c r="J27" i="1"/>
  <c r="K27" i="1"/>
  <c r="L27" i="1"/>
  <c r="M27" i="1"/>
  <c r="N27" i="1"/>
  <c r="O27" i="1"/>
  <c r="P27" i="1"/>
  <c r="Q27" i="1"/>
  <c r="G28" i="1"/>
  <c r="H28" i="1"/>
  <c r="I28" i="1"/>
  <c r="J28" i="1"/>
  <c r="K28" i="1"/>
  <c r="L28" i="1"/>
  <c r="M28" i="1"/>
  <c r="N28" i="1"/>
  <c r="O28" i="1"/>
  <c r="P28" i="1"/>
  <c r="Q28" i="1"/>
  <c r="G29" i="1"/>
  <c r="H29" i="1"/>
  <c r="I29" i="1"/>
  <c r="J29" i="1"/>
  <c r="K29" i="1"/>
  <c r="L29" i="1"/>
  <c r="M29" i="1"/>
  <c r="N29" i="1"/>
  <c r="O29" i="1"/>
  <c r="P29" i="1"/>
  <c r="Q29" i="1"/>
  <c r="G30" i="1"/>
  <c r="H30" i="1"/>
  <c r="I30" i="1"/>
  <c r="J30" i="1"/>
  <c r="K30" i="1"/>
  <c r="L30" i="1"/>
  <c r="M30" i="1"/>
  <c r="N30" i="1"/>
  <c r="O30" i="1"/>
  <c r="P30" i="1"/>
  <c r="Q30" i="1"/>
  <c r="G31" i="1"/>
  <c r="H31" i="1"/>
  <c r="I31" i="1"/>
  <c r="J31" i="1"/>
  <c r="K31" i="1"/>
  <c r="L31" i="1"/>
  <c r="M31" i="1"/>
  <c r="N31" i="1"/>
  <c r="O31" i="1"/>
  <c r="P31" i="1"/>
  <c r="Q31" i="1"/>
  <c r="G32" i="1"/>
  <c r="H32" i="1"/>
  <c r="I32" i="1"/>
  <c r="J32" i="1"/>
  <c r="K32" i="1"/>
  <c r="L32" i="1"/>
  <c r="M32" i="1"/>
  <c r="N32" i="1"/>
  <c r="O32" i="1"/>
  <c r="P32" i="1"/>
  <c r="Q32" i="1"/>
  <c r="G33" i="1"/>
  <c r="H33" i="1"/>
  <c r="I33" i="1"/>
  <c r="J33" i="1"/>
  <c r="K33" i="1"/>
  <c r="L33" i="1"/>
  <c r="M33" i="1"/>
  <c r="N33" i="1"/>
  <c r="O33" i="1"/>
  <c r="P33" i="1"/>
  <c r="Q33" i="1"/>
  <c r="G34" i="1"/>
  <c r="H34" i="1"/>
  <c r="I34" i="1"/>
  <c r="J34" i="1"/>
  <c r="K34" i="1"/>
  <c r="L34" i="1"/>
  <c r="M34" i="1"/>
  <c r="N34" i="1"/>
  <c r="O34" i="1"/>
  <c r="P34" i="1"/>
  <c r="Q34" i="1"/>
  <c r="G35" i="1"/>
  <c r="H35" i="1"/>
  <c r="I35" i="1"/>
  <c r="J35" i="1"/>
  <c r="K35" i="1"/>
  <c r="L35" i="1"/>
  <c r="M35" i="1"/>
  <c r="N35" i="1"/>
  <c r="O35" i="1"/>
  <c r="P35" i="1"/>
  <c r="Q35" i="1"/>
  <c r="G36" i="1"/>
  <c r="H36" i="1"/>
  <c r="I36" i="1"/>
  <c r="J36" i="1"/>
  <c r="K36" i="1"/>
  <c r="L36" i="1"/>
  <c r="M36" i="1"/>
  <c r="N36" i="1"/>
  <c r="O36" i="1"/>
  <c r="P36" i="1"/>
  <c r="Q36" i="1"/>
  <c r="G37" i="1"/>
  <c r="H37" i="1"/>
  <c r="I37" i="1"/>
  <c r="J37" i="1"/>
  <c r="K37" i="1"/>
  <c r="L37" i="1"/>
  <c r="M37" i="1"/>
  <c r="N37" i="1"/>
  <c r="O37" i="1"/>
  <c r="P37" i="1"/>
  <c r="Q37" i="1"/>
  <c r="G38" i="1"/>
  <c r="H38" i="1"/>
  <c r="I38" i="1"/>
  <c r="J38" i="1"/>
  <c r="K38" i="1"/>
  <c r="L38" i="1"/>
  <c r="M38" i="1"/>
  <c r="N38" i="1"/>
  <c r="O38" i="1"/>
  <c r="P38" i="1"/>
  <c r="Q38" i="1"/>
  <c r="G39" i="1"/>
  <c r="H39" i="1"/>
  <c r="I39" i="1"/>
  <c r="J39" i="1"/>
  <c r="K39" i="1"/>
  <c r="L39" i="1"/>
  <c r="M39" i="1"/>
  <c r="N39" i="1"/>
  <c r="O39" i="1"/>
  <c r="P39" i="1"/>
  <c r="Q39" i="1"/>
  <c r="G40" i="1"/>
  <c r="H40" i="1"/>
  <c r="I40" i="1"/>
  <c r="J40" i="1"/>
  <c r="K40" i="1"/>
  <c r="L40" i="1"/>
  <c r="M40" i="1"/>
  <c r="N40" i="1"/>
  <c r="O40" i="1"/>
  <c r="P40" i="1"/>
  <c r="Q40" i="1"/>
  <c r="G41" i="1"/>
  <c r="H41" i="1"/>
  <c r="I41" i="1"/>
  <c r="J41" i="1"/>
  <c r="K41" i="1"/>
  <c r="L41" i="1"/>
  <c r="M41" i="1"/>
  <c r="N41" i="1"/>
  <c r="O41" i="1"/>
  <c r="P41" i="1"/>
  <c r="Q41" i="1"/>
  <c r="G42" i="1"/>
  <c r="H42" i="1"/>
  <c r="I42" i="1"/>
  <c r="J42" i="1"/>
  <c r="K42" i="1"/>
  <c r="L42" i="1"/>
  <c r="M42" i="1"/>
  <c r="N42" i="1"/>
  <c r="O42" i="1"/>
  <c r="P42" i="1"/>
  <c r="Q42" i="1"/>
  <c r="G43" i="1"/>
  <c r="H43" i="1"/>
  <c r="I43" i="1"/>
  <c r="J43" i="1"/>
  <c r="K43" i="1"/>
  <c r="L43" i="1"/>
  <c r="M43" i="1"/>
  <c r="N43" i="1"/>
  <c r="O43" i="1"/>
  <c r="P43" i="1"/>
  <c r="Q43" i="1"/>
  <c r="G44" i="1"/>
  <c r="H44" i="1"/>
  <c r="I44" i="1"/>
  <c r="J44" i="1"/>
  <c r="K44" i="1"/>
  <c r="L44" i="1"/>
  <c r="M44" i="1"/>
  <c r="N44" i="1"/>
  <c r="O44" i="1"/>
  <c r="P44" i="1"/>
  <c r="Q44" i="1"/>
  <c r="G45" i="1"/>
  <c r="H45" i="1"/>
  <c r="I45" i="1"/>
  <c r="J45" i="1"/>
  <c r="K45" i="1"/>
  <c r="L45" i="1"/>
  <c r="M45" i="1"/>
  <c r="N45" i="1"/>
  <c r="O45" i="1"/>
  <c r="P45" i="1"/>
  <c r="Q45" i="1"/>
  <c r="G46" i="1"/>
  <c r="H46" i="1"/>
  <c r="I46" i="1"/>
  <c r="J46" i="1"/>
  <c r="K46" i="1"/>
  <c r="L46" i="1"/>
  <c r="M46" i="1"/>
  <c r="N46" i="1"/>
  <c r="O46" i="1"/>
  <c r="P46" i="1"/>
  <c r="Q46" i="1"/>
  <c r="G47" i="1"/>
  <c r="H47" i="1"/>
  <c r="I47" i="1"/>
  <c r="J47" i="1"/>
  <c r="K47" i="1"/>
  <c r="L47" i="1"/>
  <c r="M47" i="1"/>
  <c r="N47" i="1"/>
  <c r="O47" i="1"/>
  <c r="P47" i="1"/>
  <c r="Q47" i="1"/>
  <c r="G48" i="1"/>
  <c r="H48" i="1"/>
  <c r="I48" i="1"/>
  <c r="J48" i="1"/>
  <c r="K48" i="1"/>
  <c r="L48" i="1"/>
  <c r="M48" i="1"/>
  <c r="N48" i="1"/>
  <c r="O48" i="1"/>
  <c r="P48" i="1"/>
  <c r="Q48" i="1"/>
  <c r="G49" i="1"/>
  <c r="H49" i="1"/>
  <c r="I49" i="1"/>
  <c r="J49" i="1"/>
  <c r="K49" i="1"/>
  <c r="L49" i="1"/>
  <c r="M49" i="1"/>
  <c r="N49" i="1"/>
  <c r="O49" i="1"/>
  <c r="P49" i="1"/>
  <c r="Q49" i="1"/>
  <c r="G50" i="1"/>
  <c r="H50" i="1"/>
  <c r="I50" i="1"/>
  <c r="J50" i="1"/>
  <c r="K50" i="1"/>
  <c r="L50" i="1"/>
  <c r="M50" i="1"/>
  <c r="N50" i="1"/>
  <c r="O50" i="1"/>
  <c r="P50" i="1"/>
  <c r="Q50" i="1"/>
  <c r="G51" i="1"/>
  <c r="H51" i="1"/>
  <c r="I51" i="1"/>
  <c r="J51" i="1"/>
  <c r="K51" i="1"/>
  <c r="L51" i="1"/>
  <c r="M51" i="1"/>
  <c r="N51" i="1"/>
  <c r="O51" i="1"/>
  <c r="P51" i="1"/>
  <c r="Q51" i="1"/>
  <c r="G52" i="1"/>
  <c r="H52" i="1"/>
  <c r="I52" i="1"/>
  <c r="J52" i="1"/>
  <c r="K52" i="1"/>
  <c r="L52" i="1"/>
  <c r="M52" i="1"/>
  <c r="N52" i="1"/>
  <c r="O52" i="1"/>
  <c r="P52" i="1"/>
  <c r="Q52" i="1"/>
  <c r="G53" i="1"/>
  <c r="H53" i="1"/>
  <c r="I53" i="1"/>
  <c r="J53" i="1"/>
  <c r="K53" i="1"/>
  <c r="L53" i="1"/>
  <c r="M53" i="1"/>
  <c r="N53" i="1"/>
  <c r="O53" i="1"/>
  <c r="P53" i="1"/>
  <c r="Q53" i="1"/>
  <c r="G54" i="1"/>
  <c r="H54" i="1"/>
  <c r="I54" i="1"/>
  <c r="J54" i="1"/>
  <c r="K54" i="1"/>
  <c r="L54" i="1"/>
  <c r="M54" i="1"/>
  <c r="N54" i="1"/>
  <c r="O54" i="1"/>
  <c r="P54" i="1"/>
  <c r="Q54" i="1"/>
  <c r="G55" i="1"/>
  <c r="H55" i="1"/>
  <c r="I55" i="1"/>
  <c r="J55" i="1"/>
  <c r="K55" i="1"/>
  <c r="L55" i="1"/>
  <c r="M55" i="1"/>
  <c r="N55" i="1"/>
  <c r="O55" i="1"/>
  <c r="P55" i="1"/>
  <c r="Q55" i="1"/>
  <c r="G56" i="1"/>
  <c r="H56" i="1"/>
  <c r="I56" i="1"/>
  <c r="J56" i="1"/>
  <c r="K56" i="1"/>
  <c r="L56" i="1"/>
  <c r="M56" i="1"/>
  <c r="N56" i="1"/>
  <c r="O56" i="1"/>
  <c r="P56" i="1"/>
  <c r="Q56" i="1"/>
  <c r="G57" i="1"/>
  <c r="H57" i="1"/>
  <c r="I57" i="1"/>
  <c r="J57" i="1"/>
  <c r="K57" i="1"/>
  <c r="L57" i="1"/>
  <c r="M57" i="1"/>
  <c r="N57" i="1"/>
  <c r="O57" i="1"/>
  <c r="P57" i="1"/>
  <c r="Q57" i="1"/>
  <c r="G58" i="1"/>
  <c r="H58" i="1"/>
  <c r="I58" i="1"/>
  <c r="J58" i="1"/>
  <c r="K58" i="1"/>
  <c r="L58" i="1"/>
  <c r="M58" i="1"/>
  <c r="N58" i="1"/>
  <c r="O58" i="1"/>
  <c r="P58" i="1"/>
  <c r="Q58" i="1"/>
  <c r="G59" i="1"/>
  <c r="H59" i="1"/>
  <c r="I59" i="1"/>
  <c r="J59" i="1"/>
  <c r="K59" i="1"/>
  <c r="L59" i="1"/>
  <c r="M59" i="1"/>
  <c r="N59" i="1"/>
  <c r="O59" i="1"/>
  <c r="P59" i="1"/>
  <c r="Q59" i="1"/>
  <c r="G60" i="1"/>
  <c r="H60" i="1"/>
  <c r="I60" i="1"/>
  <c r="J60" i="1"/>
  <c r="K60" i="1"/>
  <c r="L60" i="1"/>
  <c r="M60" i="1"/>
  <c r="N60" i="1"/>
  <c r="O60" i="1"/>
  <c r="P60" i="1"/>
  <c r="Q60" i="1"/>
  <c r="G61" i="1"/>
  <c r="H61" i="1"/>
  <c r="I61" i="1"/>
  <c r="J61" i="1"/>
  <c r="K61" i="1"/>
  <c r="L61" i="1"/>
  <c r="M61" i="1"/>
  <c r="N61" i="1"/>
  <c r="O61" i="1"/>
  <c r="P61" i="1"/>
  <c r="Q61" i="1"/>
  <c r="G62" i="1"/>
  <c r="H62" i="1"/>
  <c r="I62" i="1"/>
  <c r="J62" i="1"/>
  <c r="K62" i="1"/>
  <c r="L62" i="1"/>
  <c r="M62" i="1"/>
  <c r="N62" i="1"/>
  <c r="O62" i="1"/>
  <c r="P62" i="1"/>
  <c r="Q62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E6" i="1"/>
  <c r="E7" i="1"/>
  <c r="E8" i="1"/>
  <c r="E9" i="1"/>
  <c r="E10" i="1"/>
  <c r="E11" i="1"/>
  <c r="E12" i="1"/>
  <c r="E13" i="1"/>
  <c r="E14" i="1"/>
  <c r="E15" i="1"/>
  <c r="E16" i="1"/>
  <c r="E17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41" i="1"/>
  <c r="U42" i="1"/>
  <c r="U7" i="1"/>
  <c r="U6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5" i="1"/>
  <c r="F5" i="1"/>
  <c r="E5" i="1"/>
  <c r="R5" i="1" l="1"/>
  <c r="R28" i="1"/>
  <c r="R20" i="1"/>
  <c r="R52" i="1"/>
  <c r="R36" i="1"/>
  <c r="R60" i="1"/>
  <c r="R44" i="1"/>
  <c r="R59" i="1"/>
  <c r="R51" i="1"/>
  <c r="R43" i="1"/>
  <c r="R35" i="1"/>
  <c r="R27" i="1"/>
  <c r="R19" i="1"/>
  <c r="R11" i="1"/>
  <c r="R57" i="1"/>
  <c r="R41" i="1"/>
  <c r="R17" i="1"/>
  <c r="R9" i="1"/>
  <c r="R49" i="1"/>
  <c r="R40" i="1"/>
  <c r="R24" i="1"/>
  <c r="R37" i="1"/>
  <c r="R29" i="1"/>
  <c r="R21" i="1"/>
  <c r="R13" i="1"/>
  <c r="R25" i="1"/>
  <c r="R48" i="1"/>
  <c r="R16" i="1"/>
  <c r="R61" i="1"/>
  <c r="R53" i="1"/>
  <c r="R55" i="1"/>
  <c r="R7" i="1"/>
  <c r="R12" i="1"/>
  <c r="R33" i="1"/>
  <c r="R56" i="1"/>
  <c r="R32" i="1"/>
  <c r="R8" i="1"/>
  <c r="R45" i="1"/>
  <c r="R47" i="1"/>
  <c r="R39" i="1"/>
  <c r="R31" i="1"/>
  <c r="R23" i="1"/>
  <c r="R15" i="1"/>
  <c r="R58" i="1"/>
  <c r="R50" i="1"/>
  <c r="R42" i="1"/>
  <c r="R34" i="1"/>
  <c r="R26" i="1"/>
  <c r="R18" i="1"/>
  <c r="R10" i="1"/>
  <c r="R62" i="1"/>
  <c r="R54" i="1"/>
  <c r="R46" i="1"/>
  <c r="R38" i="1"/>
  <c r="R30" i="1"/>
  <c r="R22" i="1"/>
  <c r="R14" i="1"/>
  <c r="R6" i="1"/>
</calcChain>
</file>

<file path=xl/sharedStrings.xml><?xml version="1.0" encoding="utf-8"?>
<sst xmlns="http://schemas.openxmlformats.org/spreadsheetml/2006/main" count="44" uniqueCount="35">
  <si>
    <t>Enter Your Contracted Hours</t>
  </si>
  <si>
    <t>hours per week</t>
  </si>
  <si>
    <t>Previous Year Comparison</t>
  </si>
  <si>
    <t>SCP</t>
  </si>
  <si>
    <t>Equivalent Hourly Rate</t>
  </si>
  <si>
    <t>Equivalent
Hourly Rate2</t>
  </si>
  <si>
    <t>%
Increase</t>
  </si>
  <si>
    <t>LC1</t>
  </si>
  <si>
    <t>Below</t>
  </si>
  <si>
    <t>Substantive</t>
  </si>
  <si>
    <t>Above</t>
  </si>
  <si>
    <t>LC2</t>
  </si>
  <si>
    <t>LC3</t>
  </si>
  <si>
    <t>LC4</t>
  </si>
  <si>
    <t>Notes</t>
  </si>
  <si>
    <t>From
1 April 20222</t>
  </si>
  <si>
    <t>From
1 April 2023</t>
  </si>
  <si>
    <t>April
2023</t>
  </si>
  <si>
    <t>May
2023</t>
  </si>
  <si>
    <t>June
2023</t>
  </si>
  <si>
    <t>July
2023</t>
  </si>
  <si>
    <t>August
2023</t>
  </si>
  <si>
    <t>September
2023</t>
  </si>
  <si>
    <t>October
2023</t>
  </si>
  <si>
    <t>November
2023</t>
  </si>
  <si>
    <t>December
2023</t>
  </si>
  <si>
    <t>January
2024</t>
  </si>
  <si>
    <t>February
2024</t>
  </si>
  <si>
    <t>March
2024</t>
  </si>
  <si>
    <t>Total Gross Pay 2023/24</t>
  </si>
  <si>
    <t>Column D shows the headline gross annual salary applicable from 1 April 2023 to 31 March 2024</t>
  </si>
  <si>
    <t>Column E shows the equivalent hourly rate applicable from 1 April 2023 to 31 March 2024</t>
  </si>
  <si>
    <t>Columns F to Q show the gross monthly salary payable from April 2023 to March 2024</t>
  </si>
  <si>
    <t>Column R shows the total gross salary payable for 2023/24</t>
  </si>
  <si>
    <t>Columns S to U show the 2022/23 salary figures and the percentage increase for 2023/24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</si>
</sst>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/>
        <bgColor theme="6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ck">
        <color theme="0"/>
      </bottom>
      <diagonal/>
    </border>
    <border>
      <left/>
      <right/>
      <top/>
      <bottom style="thick">
        <color theme="0"/>
      </bottom>
      <diagonal/>
    </border>
    <border>
      <left/>
      <right style="thin">
        <color theme="0"/>
      </right>
      <top/>
      <bottom style="thick">
        <color theme="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6" fillId="0" borderId="0" xfId="0" applyFont="1" applyAlignment="1">
      <alignment horizontal="center" vertical="center"/>
    </xf>
    <xf numFmtId="164" fontId="1" fillId="0" borderId="0" xfId="0" applyNumberFormat="1" applyFont="1"/>
    <xf numFmtId="6" fontId="1" fillId="3" borderId="8" xfId="0" applyNumberFormat="1" applyFont="1" applyFill="1" applyBorder="1"/>
    <xf numFmtId="6" fontId="6" fillId="3" borderId="8" xfId="0" applyNumberFormat="1" applyFont="1" applyFill="1" applyBorder="1"/>
    <xf numFmtId="6" fontId="1" fillId="3" borderId="9" xfId="0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8" fontId="1" fillId="3" borderId="0" xfId="0" applyNumberFormat="1" applyFont="1" applyFill="1"/>
    <xf numFmtId="0" fontId="5" fillId="0" borderId="0" xfId="0" applyFont="1" applyAlignment="1">
      <alignment horizontal="center" vertical="center" wrapText="1"/>
    </xf>
    <xf numFmtId="4" fontId="1" fillId="0" borderId="0" xfId="0" applyNumberFormat="1" applyFont="1"/>
    <xf numFmtId="164" fontId="1" fillId="3" borderId="0" xfId="0" applyNumberFormat="1" applyFont="1" applyFill="1"/>
    <xf numFmtId="6" fontId="1" fillId="3" borderId="0" xfId="0" applyNumberFormat="1" applyFont="1" applyFill="1"/>
    <xf numFmtId="0" fontId="0" fillId="5" borderId="4" xfId="0" applyFill="1" applyBorder="1" applyAlignment="1">
      <alignment horizontal="center" vertical="center" textRotation="90"/>
    </xf>
    <xf numFmtId="0" fontId="0" fillId="5" borderId="5" xfId="0" applyFill="1" applyBorder="1" applyAlignment="1">
      <alignment horizontal="center" vertical="center" textRotation="90"/>
    </xf>
    <xf numFmtId="0" fontId="0" fillId="5" borderId="6" xfId="0" applyFill="1" applyBorder="1" applyAlignment="1">
      <alignment horizontal="center" vertical="center" textRotation="90"/>
    </xf>
    <xf numFmtId="0" fontId="0" fillId="3" borderId="4" xfId="0" applyFill="1" applyBorder="1" applyAlignment="1">
      <alignment horizontal="center" vertical="center" textRotation="90"/>
    </xf>
    <xf numFmtId="0" fontId="0" fillId="3" borderId="5" xfId="0" applyFill="1" applyBorder="1" applyAlignment="1">
      <alignment horizontal="center" vertical="center" textRotation="90"/>
    </xf>
    <xf numFmtId="0" fontId="0" fillId="3" borderId="6" xfId="0" applyFill="1" applyBorder="1" applyAlignment="1">
      <alignment horizontal="center" vertical="center" textRotation="90"/>
    </xf>
    <xf numFmtId="0" fontId="0" fillId="8" borderId="7" xfId="0" applyFill="1" applyBorder="1" applyAlignment="1">
      <alignment horizontal="center" vertical="center" textRotation="90"/>
    </xf>
    <xf numFmtId="0" fontId="0" fillId="8" borderId="0" xfId="0" applyFill="1" applyAlignment="1">
      <alignment horizontal="center" vertical="center" textRotation="90"/>
    </xf>
    <xf numFmtId="0" fontId="0" fillId="4" borderId="4" xfId="0" applyFill="1" applyBorder="1" applyAlignment="1">
      <alignment horizontal="center" vertical="center" textRotation="90"/>
    </xf>
    <xf numFmtId="0" fontId="0" fillId="4" borderId="5" xfId="0" applyFill="1" applyBorder="1" applyAlignment="1">
      <alignment horizontal="center" vertical="center" textRotation="90"/>
    </xf>
    <xf numFmtId="0" fontId="0" fillId="4" borderId="6" xfId="0" applyFill="1" applyBorder="1" applyAlignment="1">
      <alignment horizontal="center" vertical="center" textRotation="90"/>
    </xf>
    <xf numFmtId="0" fontId="0" fillId="9" borderId="4" xfId="0" applyFill="1" applyBorder="1" applyAlignment="1">
      <alignment horizontal="center" vertical="center" textRotation="90"/>
    </xf>
    <xf numFmtId="0" fontId="0" fillId="9" borderId="5" xfId="0" applyFill="1" applyBorder="1" applyAlignment="1">
      <alignment horizontal="center" vertical="center" textRotation="90"/>
    </xf>
    <xf numFmtId="0" fontId="0" fillId="9" borderId="6" xfId="0" applyFill="1" applyBorder="1" applyAlignment="1">
      <alignment horizontal="center" vertical="center" textRotation="90"/>
    </xf>
    <xf numFmtId="0" fontId="0" fillId="7" borderId="4" xfId="0" applyFill="1" applyBorder="1" applyAlignment="1">
      <alignment horizontal="center" vertical="center" textRotation="90"/>
    </xf>
    <xf numFmtId="0" fontId="0" fillId="7" borderId="5" xfId="0" applyFill="1" applyBorder="1" applyAlignment="1">
      <alignment horizontal="center" vertical="center" textRotation="90"/>
    </xf>
    <xf numFmtId="0" fontId="0" fillId="7" borderId="6" xfId="0" applyFill="1" applyBorder="1" applyAlignment="1">
      <alignment horizontal="center" vertical="center" textRotation="90"/>
    </xf>
    <xf numFmtId="49" fontId="3" fillId="10" borderId="10" xfId="0" applyNumberFormat="1" applyFont="1" applyFill="1" applyBorder="1" applyAlignment="1">
      <alignment horizontal="center" vertical="center" wrapText="1"/>
    </xf>
    <xf numFmtId="49" fontId="3" fillId="10" borderId="11" xfId="0" applyNumberFormat="1" applyFont="1" applyFill="1" applyBorder="1" applyAlignment="1">
      <alignment horizontal="center" vertical="center" wrapText="1"/>
    </xf>
    <xf numFmtId="49" fontId="3" fillId="10" borderId="12" xfId="0" applyNumberFormat="1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textRotation="90"/>
    </xf>
    <xf numFmtId="0" fontId="7" fillId="6" borderId="4" xfId="0" applyFont="1" applyFill="1" applyBorder="1" applyAlignment="1">
      <alignment horizontal="center" vertical="center" textRotation="90"/>
    </xf>
    <xf numFmtId="0" fontId="7" fillId="6" borderId="5" xfId="0" applyFont="1" applyFill="1" applyBorder="1" applyAlignment="1">
      <alignment horizontal="center" vertical="center" textRotation="90"/>
    </xf>
    <xf numFmtId="0" fontId="7" fillId="6" borderId="6" xfId="0" applyFont="1" applyFill="1" applyBorder="1" applyAlignment="1">
      <alignment horizontal="center" vertical="center" textRotation="90"/>
    </xf>
    <xf numFmtId="0" fontId="5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left" vertical="center"/>
    </xf>
  </cellXfs>
  <cellStyles count="1"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0" formatCode="&quot;£&quot;#,##0;[Red]\-&quot;£&quot;#,##0"/>
      <fill>
        <patternFill patternType="solid">
          <fgColor indexed="64"/>
          <bgColor theme="6" tint="0.39997558519241921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4" formatCode="&quot;£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2" formatCode="&quot;£&quot;#,##0.00;[Red]\-&quot;£&quot;#,##0.00"/>
      <fill>
        <patternFill patternType="solid">
          <fgColor indexed="64"/>
          <bgColor theme="6" tint="0.3999755851924192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0" formatCode="&quot;£&quot;#,##0;[Red]\-&quot;£&quot;#,##0"/>
      <fill>
        <patternFill patternType="solid">
          <fgColor indexed="64"/>
          <bgColor theme="6" tint="0.39997558519241921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C4:U62" totalsRowShown="0" headerRowDxfId="20" dataDxfId="19">
  <tableColumns count="19">
    <tableColumn id="22" xr3:uid="{00000000-0010-0000-0000-000016000000}" name="SCP" dataDxfId="18"/>
    <tableColumn id="2" xr3:uid="{00000000-0010-0000-0000-000002000000}" name="From_x000a_1 April 2023" dataDxfId="17"/>
    <tableColumn id="17" xr3:uid="{00000000-0010-0000-0000-000011000000}" name="Equivalent Hourly Rate" dataDxfId="16">
      <calculatedColumnFormula>D5/52/37</calculatedColumnFormula>
    </tableColumn>
    <tableColumn id="3" xr3:uid="{00000000-0010-0000-0000-000003000000}" name="April_x000a_2023" dataDxfId="15">
      <calculatedColumnFormula>($D5/12)*($G$2/37)</calculatedColumnFormula>
    </tableColumn>
    <tableColumn id="4" xr3:uid="{00000000-0010-0000-0000-000004000000}" name="May_x000a_2023" dataDxfId="14">
      <calculatedColumnFormula>($D5/12)*($G$2/37)</calculatedColumnFormula>
    </tableColumn>
    <tableColumn id="5" xr3:uid="{00000000-0010-0000-0000-000005000000}" name="June_x000a_2023" dataDxfId="13">
      <calculatedColumnFormula>($D5/12)*($G$2/37)</calculatedColumnFormula>
    </tableColumn>
    <tableColumn id="6" xr3:uid="{00000000-0010-0000-0000-000006000000}" name="July_x000a_2023" dataDxfId="12">
      <calculatedColumnFormula>($D5/12)*($G$2/37)</calculatedColumnFormula>
    </tableColumn>
    <tableColumn id="7" xr3:uid="{00000000-0010-0000-0000-000007000000}" name="August_x000a_2023" dataDxfId="11">
      <calculatedColumnFormula>($D5/12)*($G$2/37)</calculatedColumnFormula>
    </tableColumn>
    <tableColumn id="8" xr3:uid="{00000000-0010-0000-0000-000008000000}" name="September_x000a_2023" dataDxfId="10">
      <calculatedColumnFormula>($D5/12)*($G$2/37)</calculatedColumnFormula>
    </tableColumn>
    <tableColumn id="9" xr3:uid="{00000000-0010-0000-0000-000009000000}" name="October_x000a_2023" dataDxfId="9">
      <calculatedColumnFormula>($D5/12)*($G$2/37)</calculatedColumnFormula>
    </tableColumn>
    <tableColumn id="10" xr3:uid="{00000000-0010-0000-0000-00000A000000}" name="November_x000a_2023" dataDxfId="8">
      <calculatedColumnFormula>($D5/12)*($G$2/37)</calculatedColumnFormula>
    </tableColumn>
    <tableColumn id="11" xr3:uid="{00000000-0010-0000-0000-00000B000000}" name="December_x000a_2023" dataDxfId="7">
      <calculatedColumnFormula>($D5/12)*($G$2/37)</calculatedColumnFormula>
    </tableColumn>
    <tableColumn id="13" xr3:uid="{00000000-0010-0000-0000-00000D000000}" name="January_x000a_2024" dataDxfId="6">
      <calculatedColumnFormula>($D5/12)*($G$2/37)</calculatedColumnFormula>
    </tableColumn>
    <tableColumn id="14" xr3:uid="{00000000-0010-0000-0000-00000E000000}" name="February_x000a_2024" dataDxfId="5">
      <calculatedColumnFormula>($D5/12)*($G$2/37)</calculatedColumnFormula>
    </tableColumn>
    <tableColumn id="15" xr3:uid="{00000000-0010-0000-0000-00000F000000}" name="March_x000a_2024" dataDxfId="4">
      <calculatedColumnFormula>($D5/12)*($G$2/37)</calculatedColumnFormula>
    </tableColumn>
    <tableColumn id="16" xr3:uid="{00000000-0010-0000-0000-000010000000}" name="Total Gross Pay 2023/24" dataDxfId="3">
      <calculatedColumnFormula>SUM(F5:Q5)</calculatedColumnFormula>
    </tableColumn>
    <tableColumn id="23" xr3:uid="{00000000-0010-0000-0000-000017000000}" name="From_x000a_1 April 20222" dataDxfId="2"/>
    <tableColumn id="24" xr3:uid="{00000000-0010-0000-0000-000018000000}" name="Equivalent_x000a_Hourly Rate2" dataDxfId="1">
      <calculatedColumnFormula>S5/52/37</calculatedColumnFormula>
    </tableColumn>
    <tableColumn id="25" xr3:uid="{00000000-0010-0000-0000-000019000000}" name="%_x000a_Increase" dataDxfId="0">
      <calculatedColumnFormula>(((D5/S5)*100)-100)</calculatedColumnFormula>
    </tableColumn>
  </tableColumns>
  <tableStyleInfo name="TableStyleMedium1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U75"/>
  <sheetViews>
    <sheetView tabSelected="1" zoomScale="120" zoomScaleNormal="120" workbookViewId="0">
      <selection activeCell="D74" sqref="D74"/>
    </sheetView>
  </sheetViews>
  <sheetFormatPr defaultColWidth="9.140625" defaultRowHeight="12.75" x14ac:dyDescent="0.2"/>
  <cols>
    <col min="1" max="2" width="7.42578125" style="1" customWidth="1"/>
    <col min="3" max="3" width="7.28515625" style="3" customWidth="1"/>
    <col min="4" max="5" width="12.7109375" style="1" customWidth="1"/>
    <col min="6" max="17" width="9.7109375" style="1" customWidth="1"/>
    <col min="18" max="18" width="14.140625" style="1" customWidth="1"/>
    <col min="19" max="19" width="12.140625" style="1" customWidth="1"/>
    <col min="20" max="20" width="11.140625" style="1" bestFit="1" customWidth="1"/>
    <col min="21" max="16384" width="9.140625" style="1"/>
  </cols>
  <sheetData>
    <row r="2" spans="1:21" ht="15.75" x14ac:dyDescent="0.2">
      <c r="C2" s="15"/>
      <c r="D2" s="5"/>
      <c r="E2" s="5"/>
      <c r="F2" s="6" t="s">
        <v>0</v>
      </c>
      <c r="G2" s="7">
        <v>37</v>
      </c>
      <c r="H2" s="8" t="s">
        <v>1</v>
      </c>
      <c r="I2" s="9"/>
    </row>
    <row r="3" spans="1:21" ht="18" customHeight="1" thickBot="1" x14ac:dyDescent="0.25">
      <c r="S3" s="38" t="s">
        <v>2</v>
      </c>
      <c r="T3" s="39"/>
      <c r="U3" s="40"/>
    </row>
    <row r="4" spans="1:21" ht="45" customHeight="1" thickTop="1" x14ac:dyDescent="0.2">
      <c r="C4" s="4" t="s">
        <v>3</v>
      </c>
      <c r="D4" s="2" t="s">
        <v>16</v>
      </c>
      <c r="E4" s="2" t="s">
        <v>4</v>
      </c>
      <c r="F4" s="2" t="s">
        <v>17</v>
      </c>
      <c r="G4" s="2" t="s">
        <v>18</v>
      </c>
      <c r="H4" s="2" t="s">
        <v>19</v>
      </c>
      <c r="I4" s="2" t="s">
        <v>20</v>
      </c>
      <c r="J4" s="2" t="s">
        <v>21</v>
      </c>
      <c r="K4" s="2" t="s">
        <v>22</v>
      </c>
      <c r="L4" s="2" t="s">
        <v>23</v>
      </c>
      <c r="M4" s="2" t="s">
        <v>24</v>
      </c>
      <c r="N4" s="2" t="s">
        <v>25</v>
      </c>
      <c r="O4" s="2" t="s">
        <v>26</v>
      </c>
      <c r="P4" s="2" t="s">
        <v>27</v>
      </c>
      <c r="Q4" s="2" t="s">
        <v>28</v>
      </c>
      <c r="R4" s="17" t="s">
        <v>29</v>
      </c>
      <c r="S4" s="2" t="s">
        <v>15</v>
      </c>
      <c r="T4" s="2" t="s">
        <v>5</v>
      </c>
      <c r="U4" s="4" t="s">
        <v>6</v>
      </c>
    </row>
    <row r="5" spans="1:21" ht="12.75" customHeight="1" x14ac:dyDescent="0.2">
      <c r="A5" s="42" t="s">
        <v>7</v>
      </c>
      <c r="B5" s="41" t="s">
        <v>8</v>
      </c>
      <c r="C5" s="3">
        <v>5</v>
      </c>
      <c r="D5" s="20">
        <v>23499.960000000003</v>
      </c>
      <c r="E5" s="16">
        <f t="shared" ref="E5:E62" si="0">D5/52/37</f>
        <v>12.214116424116426</v>
      </c>
      <c r="F5" s="11">
        <f t="shared" ref="F5:Q20" si="1">($D5/12)*($G$2/37)</f>
        <v>1958.3300000000002</v>
      </c>
      <c r="G5" s="11">
        <f t="shared" si="1"/>
        <v>1958.3300000000002</v>
      </c>
      <c r="H5" s="11">
        <f t="shared" si="1"/>
        <v>1958.3300000000002</v>
      </c>
      <c r="I5" s="11">
        <f t="shared" si="1"/>
        <v>1958.3300000000002</v>
      </c>
      <c r="J5" s="11">
        <f t="shared" si="1"/>
        <v>1958.3300000000002</v>
      </c>
      <c r="K5" s="11">
        <f t="shared" si="1"/>
        <v>1958.3300000000002</v>
      </c>
      <c r="L5" s="11">
        <f t="shared" si="1"/>
        <v>1958.3300000000002</v>
      </c>
      <c r="M5" s="11">
        <f t="shared" si="1"/>
        <v>1958.3300000000002</v>
      </c>
      <c r="N5" s="11">
        <f t="shared" si="1"/>
        <v>1958.3300000000002</v>
      </c>
      <c r="O5" s="11">
        <f t="shared" si="1"/>
        <v>1958.3300000000002</v>
      </c>
      <c r="P5" s="11">
        <f t="shared" si="1"/>
        <v>1958.3300000000002</v>
      </c>
      <c r="Q5" s="11">
        <f t="shared" si="1"/>
        <v>1958.3300000000002</v>
      </c>
      <c r="R5" s="11">
        <f>SUM(F5:Q5)</f>
        <v>23499.960000000006</v>
      </c>
      <c r="S5" s="12">
        <v>21574.960000000003</v>
      </c>
      <c r="T5" s="19">
        <f>S5/52/37</f>
        <v>11.213596673596674</v>
      </c>
      <c r="U5" s="18">
        <f>(((D5/S5)*100)-100)</f>
        <v>8.9223803891177482</v>
      </c>
    </row>
    <row r="6" spans="1:21" ht="12.75" customHeight="1" x14ac:dyDescent="0.2">
      <c r="A6" s="43"/>
      <c r="B6" s="41"/>
      <c r="C6" s="3">
        <v>6</v>
      </c>
      <c r="D6" s="20">
        <v>23892.715</v>
      </c>
      <c r="E6" s="16">
        <f t="shared" si="0"/>
        <v>12.41825103950104</v>
      </c>
      <c r="F6" s="11">
        <f t="shared" si="1"/>
        <v>1991.0595833333334</v>
      </c>
      <c r="G6" s="11">
        <f t="shared" si="1"/>
        <v>1991.0595833333334</v>
      </c>
      <c r="H6" s="11">
        <f t="shared" si="1"/>
        <v>1991.0595833333334</v>
      </c>
      <c r="I6" s="11">
        <f t="shared" si="1"/>
        <v>1991.0595833333334</v>
      </c>
      <c r="J6" s="11">
        <f t="shared" si="1"/>
        <v>1991.0595833333334</v>
      </c>
      <c r="K6" s="11">
        <f t="shared" si="1"/>
        <v>1991.0595833333334</v>
      </c>
      <c r="L6" s="11">
        <f t="shared" si="1"/>
        <v>1991.0595833333334</v>
      </c>
      <c r="M6" s="11">
        <f t="shared" si="1"/>
        <v>1991.0595833333334</v>
      </c>
      <c r="N6" s="11">
        <f t="shared" si="1"/>
        <v>1991.0595833333334</v>
      </c>
      <c r="O6" s="11">
        <f t="shared" si="1"/>
        <v>1991.0595833333334</v>
      </c>
      <c r="P6" s="11">
        <f t="shared" si="1"/>
        <v>1991.0595833333334</v>
      </c>
      <c r="Q6" s="11">
        <f t="shared" si="1"/>
        <v>1991.0595833333334</v>
      </c>
      <c r="R6" s="11">
        <f t="shared" ref="R6:R36" si="2">SUM(F6:Q6)</f>
        <v>23892.714999999997</v>
      </c>
      <c r="S6" s="12">
        <v>21967.715</v>
      </c>
      <c r="T6" s="19">
        <f t="shared" ref="T6:T62" si="3">S6/52/37</f>
        <v>11.417731288981289</v>
      </c>
      <c r="U6" s="18">
        <f t="shared" ref="U6:U62" si="4">(((D6/S6)*100)-100)</f>
        <v>8.7628594963108384</v>
      </c>
    </row>
    <row r="7" spans="1:21" ht="12.75" customHeight="1" x14ac:dyDescent="0.2">
      <c r="A7" s="43"/>
      <c r="B7" s="21" t="s">
        <v>9</v>
      </c>
      <c r="C7" s="3">
        <v>7</v>
      </c>
      <c r="D7" s="20">
        <v>24293.61</v>
      </c>
      <c r="E7" s="16">
        <f t="shared" si="0"/>
        <v>12.626616424116424</v>
      </c>
      <c r="F7" s="11">
        <f t="shared" si="1"/>
        <v>2024.4675</v>
      </c>
      <c r="G7" s="11">
        <f t="shared" si="1"/>
        <v>2024.4675</v>
      </c>
      <c r="H7" s="11">
        <f t="shared" si="1"/>
        <v>2024.4675</v>
      </c>
      <c r="I7" s="11">
        <f t="shared" si="1"/>
        <v>2024.4675</v>
      </c>
      <c r="J7" s="11">
        <f t="shared" si="1"/>
        <v>2024.4675</v>
      </c>
      <c r="K7" s="11">
        <f t="shared" si="1"/>
        <v>2024.4675</v>
      </c>
      <c r="L7" s="11">
        <f t="shared" si="1"/>
        <v>2024.4675</v>
      </c>
      <c r="M7" s="11">
        <f t="shared" si="1"/>
        <v>2024.4675</v>
      </c>
      <c r="N7" s="11">
        <f t="shared" si="1"/>
        <v>2024.4675</v>
      </c>
      <c r="O7" s="11">
        <f t="shared" si="1"/>
        <v>2024.4675</v>
      </c>
      <c r="P7" s="11">
        <f t="shared" si="1"/>
        <v>2024.4675</v>
      </c>
      <c r="Q7" s="11">
        <f t="shared" si="1"/>
        <v>2024.4675</v>
      </c>
      <c r="R7" s="11">
        <f t="shared" si="2"/>
        <v>24293.609999999997</v>
      </c>
      <c r="S7" s="12">
        <v>22368.61</v>
      </c>
      <c r="T7" s="19">
        <f t="shared" si="3"/>
        <v>11.626096673596674</v>
      </c>
      <c r="U7" s="18">
        <f>(((D7/S7)*100)-100)</f>
        <v>8.6058096591607551</v>
      </c>
    </row>
    <row r="8" spans="1:21" ht="12.75" customHeight="1" x14ac:dyDescent="0.2">
      <c r="A8" s="43"/>
      <c r="B8" s="22"/>
      <c r="C8" s="3">
        <v>8</v>
      </c>
      <c r="D8" s="20">
        <v>24701.627500000002</v>
      </c>
      <c r="E8" s="16">
        <f t="shared" si="0"/>
        <v>12.838683731808732</v>
      </c>
      <c r="F8" s="11">
        <f t="shared" si="1"/>
        <v>2058.4689583333334</v>
      </c>
      <c r="G8" s="11">
        <f t="shared" si="1"/>
        <v>2058.4689583333334</v>
      </c>
      <c r="H8" s="11">
        <f t="shared" si="1"/>
        <v>2058.4689583333334</v>
      </c>
      <c r="I8" s="11">
        <f t="shared" si="1"/>
        <v>2058.4689583333334</v>
      </c>
      <c r="J8" s="11">
        <f t="shared" si="1"/>
        <v>2058.4689583333334</v>
      </c>
      <c r="K8" s="11">
        <f t="shared" si="1"/>
        <v>2058.4689583333334</v>
      </c>
      <c r="L8" s="11">
        <f t="shared" si="1"/>
        <v>2058.4689583333334</v>
      </c>
      <c r="M8" s="11">
        <f t="shared" si="1"/>
        <v>2058.4689583333334</v>
      </c>
      <c r="N8" s="11">
        <f t="shared" si="1"/>
        <v>2058.4689583333334</v>
      </c>
      <c r="O8" s="11">
        <f t="shared" si="1"/>
        <v>2058.4689583333334</v>
      </c>
      <c r="P8" s="11">
        <f t="shared" si="1"/>
        <v>2058.4689583333334</v>
      </c>
      <c r="Q8" s="11">
        <f t="shared" si="1"/>
        <v>2058.4689583333334</v>
      </c>
      <c r="R8" s="11">
        <f t="shared" si="2"/>
        <v>24701.627500000006</v>
      </c>
      <c r="S8" s="12">
        <v>22776.627500000002</v>
      </c>
      <c r="T8" s="19">
        <f t="shared" si="3"/>
        <v>11.838163981288982</v>
      </c>
      <c r="U8" s="18">
        <f t="shared" ref="U8:U42" si="5">(((D8/S8)*100)-100)</f>
        <v>8.4516463203343051</v>
      </c>
    </row>
    <row r="9" spans="1:21" ht="12.75" customHeight="1" x14ac:dyDescent="0.2">
      <c r="A9" s="43"/>
      <c r="B9" s="22"/>
      <c r="C9" s="3">
        <v>9</v>
      </c>
      <c r="D9" s="20">
        <v>25118.802500000002</v>
      </c>
      <c r="E9" s="16">
        <f t="shared" si="0"/>
        <v>13.055510654885657</v>
      </c>
      <c r="F9" s="11">
        <f t="shared" si="1"/>
        <v>2093.233541666667</v>
      </c>
      <c r="G9" s="11">
        <f t="shared" si="1"/>
        <v>2093.233541666667</v>
      </c>
      <c r="H9" s="11">
        <f t="shared" si="1"/>
        <v>2093.233541666667</v>
      </c>
      <c r="I9" s="11">
        <f t="shared" si="1"/>
        <v>2093.233541666667</v>
      </c>
      <c r="J9" s="11">
        <f t="shared" si="1"/>
        <v>2093.233541666667</v>
      </c>
      <c r="K9" s="11">
        <f t="shared" si="1"/>
        <v>2093.233541666667</v>
      </c>
      <c r="L9" s="11">
        <f t="shared" si="1"/>
        <v>2093.233541666667</v>
      </c>
      <c r="M9" s="11">
        <f t="shared" si="1"/>
        <v>2093.233541666667</v>
      </c>
      <c r="N9" s="11">
        <f t="shared" si="1"/>
        <v>2093.233541666667</v>
      </c>
      <c r="O9" s="11">
        <f t="shared" si="1"/>
        <v>2093.233541666667</v>
      </c>
      <c r="P9" s="11">
        <f t="shared" si="1"/>
        <v>2093.233541666667</v>
      </c>
      <c r="Q9" s="11">
        <f t="shared" si="1"/>
        <v>2093.233541666667</v>
      </c>
      <c r="R9" s="11">
        <f t="shared" si="2"/>
        <v>25118.802500000009</v>
      </c>
      <c r="S9" s="12">
        <v>23193.802500000002</v>
      </c>
      <c r="T9" s="19">
        <f t="shared" si="3"/>
        <v>12.054990904365905</v>
      </c>
      <c r="U9" s="18">
        <f t="shared" si="5"/>
        <v>8.2996309035571016</v>
      </c>
    </row>
    <row r="10" spans="1:21" ht="12.75" customHeight="1" x14ac:dyDescent="0.2">
      <c r="A10" s="43"/>
      <c r="B10" s="22"/>
      <c r="C10" s="3">
        <v>10</v>
      </c>
      <c r="D10" s="20">
        <v>25545.135000000002</v>
      </c>
      <c r="E10" s="16">
        <f t="shared" si="0"/>
        <v>13.277097193347194</v>
      </c>
      <c r="F10" s="11">
        <f t="shared" si="1"/>
        <v>2128.76125</v>
      </c>
      <c r="G10" s="11">
        <f t="shared" si="1"/>
        <v>2128.76125</v>
      </c>
      <c r="H10" s="11">
        <f t="shared" si="1"/>
        <v>2128.76125</v>
      </c>
      <c r="I10" s="11">
        <f t="shared" si="1"/>
        <v>2128.76125</v>
      </c>
      <c r="J10" s="11">
        <f t="shared" si="1"/>
        <v>2128.76125</v>
      </c>
      <c r="K10" s="11">
        <f t="shared" si="1"/>
        <v>2128.76125</v>
      </c>
      <c r="L10" s="11">
        <f t="shared" si="1"/>
        <v>2128.76125</v>
      </c>
      <c r="M10" s="11">
        <f t="shared" si="1"/>
        <v>2128.76125</v>
      </c>
      <c r="N10" s="11">
        <f t="shared" si="1"/>
        <v>2128.76125</v>
      </c>
      <c r="O10" s="11">
        <f t="shared" si="1"/>
        <v>2128.76125</v>
      </c>
      <c r="P10" s="11">
        <f t="shared" si="1"/>
        <v>2128.76125</v>
      </c>
      <c r="Q10" s="11">
        <f t="shared" si="1"/>
        <v>2128.76125</v>
      </c>
      <c r="R10" s="11">
        <f t="shared" si="2"/>
        <v>25545.134999999998</v>
      </c>
      <c r="S10" s="12">
        <v>23620.135000000002</v>
      </c>
      <c r="T10" s="19">
        <f t="shared" si="3"/>
        <v>12.276577442827444</v>
      </c>
      <c r="U10" s="18">
        <f t="shared" si="5"/>
        <v>8.149826408697507</v>
      </c>
    </row>
    <row r="11" spans="1:21" ht="12.75" customHeight="1" x14ac:dyDescent="0.2">
      <c r="A11" s="43"/>
      <c r="B11" s="22"/>
      <c r="C11" s="3">
        <v>11</v>
      </c>
      <c r="D11" s="20">
        <v>25978.59</v>
      </c>
      <c r="E11" s="16">
        <f t="shared" si="0"/>
        <v>13.502385654885655</v>
      </c>
      <c r="F11" s="11">
        <f t="shared" si="1"/>
        <v>2164.8825000000002</v>
      </c>
      <c r="G11" s="11">
        <f t="shared" si="1"/>
        <v>2164.8825000000002</v>
      </c>
      <c r="H11" s="11">
        <f t="shared" si="1"/>
        <v>2164.8825000000002</v>
      </c>
      <c r="I11" s="11">
        <f t="shared" si="1"/>
        <v>2164.8825000000002</v>
      </c>
      <c r="J11" s="11">
        <f t="shared" si="1"/>
        <v>2164.8825000000002</v>
      </c>
      <c r="K11" s="11">
        <f t="shared" si="1"/>
        <v>2164.8825000000002</v>
      </c>
      <c r="L11" s="11">
        <f t="shared" si="1"/>
        <v>2164.8825000000002</v>
      </c>
      <c r="M11" s="11">
        <f t="shared" si="1"/>
        <v>2164.8825000000002</v>
      </c>
      <c r="N11" s="11">
        <f t="shared" si="1"/>
        <v>2164.8825000000002</v>
      </c>
      <c r="O11" s="11">
        <f t="shared" si="1"/>
        <v>2164.8825000000002</v>
      </c>
      <c r="P11" s="11">
        <f t="shared" si="1"/>
        <v>2164.8825000000002</v>
      </c>
      <c r="Q11" s="11">
        <f t="shared" si="1"/>
        <v>2164.8825000000002</v>
      </c>
      <c r="R11" s="11">
        <f t="shared" si="2"/>
        <v>25978.59</v>
      </c>
      <c r="S11" s="12">
        <v>24053.59</v>
      </c>
      <c r="T11" s="19">
        <f t="shared" si="3"/>
        <v>12.501865904365905</v>
      </c>
      <c r="U11" s="18">
        <f t="shared" si="5"/>
        <v>8.0029633830126699</v>
      </c>
    </row>
    <row r="12" spans="1:21" ht="12.75" customHeight="1" x14ac:dyDescent="0.2">
      <c r="A12" s="43"/>
      <c r="B12" s="23"/>
      <c r="C12" s="3">
        <v>12</v>
      </c>
      <c r="D12" s="20">
        <v>26421.202500000003</v>
      </c>
      <c r="E12" s="16">
        <f t="shared" si="0"/>
        <v>13.732433731808733</v>
      </c>
      <c r="F12" s="11">
        <f t="shared" si="1"/>
        <v>2201.7668750000003</v>
      </c>
      <c r="G12" s="11">
        <f t="shared" si="1"/>
        <v>2201.7668750000003</v>
      </c>
      <c r="H12" s="11">
        <f t="shared" si="1"/>
        <v>2201.7668750000003</v>
      </c>
      <c r="I12" s="11">
        <f t="shared" si="1"/>
        <v>2201.7668750000003</v>
      </c>
      <c r="J12" s="11">
        <f t="shared" si="1"/>
        <v>2201.7668750000003</v>
      </c>
      <c r="K12" s="11">
        <f t="shared" si="1"/>
        <v>2201.7668750000003</v>
      </c>
      <c r="L12" s="11">
        <f t="shared" si="1"/>
        <v>2201.7668750000003</v>
      </c>
      <c r="M12" s="11">
        <f t="shared" si="1"/>
        <v>2201.7668750000003</v>
      </c>
      <c r="N12" s="11">
        <f t="shared" si="1"/>
        <v>2201.7668750000003</v>
      </c>
      <c r="O12" s="11">
        <f t="shared" si="1"/>
        <v>2201.7668750000003</v>
      </c>
      <c r="P12" s="11">
        <f t="shared" si="1"/>
        <v>2201.7668750000003</v>
      </c>
      <c r="Q12" s="11">
        <f t="shared" si="1"/>
        <v>2201.7668750000003</v>
      </c>
      <c r="R12" s="11">
        <f t="shared" si="2"/>
        <v>26421.20250000001</v>
      </c>
      <c r="S12" s="12">
        <v>24496.202500000003</v>
      </c>
      <c r="T12" s="19">
        <f t="shared" si="3"/>
        <v>12.731913981288983</v>
      </c>
      <c r="U12" s="18">
        <f t="shared" si="5"/>
        <v>7.8583609030828256</v>
      </c>
    </row>
    <row r="13" spans="1:21" ht="12.75" customHeight="1" x14ac:dyDescent="0.2">
      <c r="A13" s="43"/>
      <c r="B13" s="29" t="s">
        <v>10</v>
      </c>
      <c r="C13" s="3">
        <v>13</v>
      </c>
      <c r="D13" s="20">
        <v>26872.9725</v>
      </c>
      <c r="E13" s="16">
        <f t="shared" si="0"/>
        <v>13.967241424116423</v>
      </c>
      <c r="F13" s="11">
        <f t="shared" si="1"/>
        <v>2239.4143749999998</v>
      </c>
      <c r="G13" s="11">
        <f t="shared" si="1"/>
        <v>2239.4143749999998</v>
      </c>
      <c r="H13" s="11">
        <f t="shared" si="1"/>
        <v>2239.4143749999998</v>
      </c>
      <c r="I13" s="11">
        <f t="shared" si="1"/>
        <v>2239.4143749999998</v>
      </c>
      <c r="J13" s="11">
        <f t="shared" si="1"/>
        <v>2239.4143749999998</v>
      </c>
      <c r="K13" s="11">
        <f t="shared" si="1"/>
        <v>2239.4143749999998</v>
      </c>
      <c r="L13" s="11">
        <f t="shared" si="1"/>
        <v>2239.4143749999998</v>
      </c>
      <c r="M13" s="11">
        <f t="shared" si="1"/>
        <v>2239.4143749999998</v>
      </c>
      <c r="N13" s="11">
        <f t="shared" si="1"/>
        <v>2239.4143749999998</v>
      </c>
      <c r="O13" s="11">
        <f t="shared" si="1"/>
        <v>2239.4143749999998</v>
      </c>
      <c r="P13" s="11">
        <f t="shared" si="1"/>
        <v>2239.4143749999998</v>
      </c>
      <c r="Q13" s="11">
        <f t="shared" si="1"/>
        <v>2239.4143749999998</v>
      </c>
      <c r="R13" s="11">
        <f t="shared" si="2"/>
        <v>26872.9725</v>
      </c>
      <c r="S13" s="12">
        <v>24947.9725</v>
      </c>
      <c r="T13" s="19">
        <f t="shared" si="3"/>
        <v>12.966721673596675</v>
      </c>
      <c r="U13" s="18">
        <f t="shared" si="5"/>
        <v>7.7160578880708641</v>
      </c>
    </row>
    <row r="14" spans="1:21" ht="12.75" customHeight="1" x14ac:dyDescent="0.2">
      <c r="A14" s="43"/>
      <c r="B14" s="30"/>
      <c r="C14" s="3">
        <v>14</v>
      </c>
      <c r="D14" s="20">
        <v>27333.9</v>
      </c>
      <c r="E14" s="16">
        <f t="shared" si="0"/>
        <v>14.206808731808733</v>
      </c>
      <c r="F14" s="11">
        <f t="shared" si="1"/>
        <v>2277.8250000000003</v>
      </c>
      <c r="G14" s="11">
        <f t="shared" si="1"/>
        <v>2277.8250000000003</v>
      </c>
      <c r="H14" s="11">
        <f t="shared" si="1"/>
        <v>2277.8250000000003</v>
      </c>
      <c r="I14" s="11">
        <f t="shared" si="1"/>
        <v>2277.8250000000003</v>
      </c>
      <c r="J14" s="11">
        <f t="shared" si="1"/>
        <v>2277.8250000000003</v>
      </c>
      <c r="K14" s="11">
        <f t="shared" si="1"/>
        <v>2277.8250000000003</v>
      </c>
      <c r="L14" s="11">
        <f t="shared" si="1"/>
        <v>2277.8250000000003</v>
      </c>
      <c r="M14" s="11">
        <f t="shared" si="1"/>
        <v>2277.8250000000003</v>
      </c>
      <c r="N14" s="11">
        <f t="shared" si="1"/>
        <v>2277.8250000000003</v>
      </c>
      <c r="O14" s="11">
        <f t="shared" si="1"/>
        <v>2277.8250000000003</v>
      </c>
      <c r="P14" s="11">
        <f t="shared" si="1"/>
        <v>2277.8250000000003</v>
      </c>
      <c r="Q14" s="11">
        <f t="shared" si="1"/>
        <v>2277.8250000000003</v>
      </c>
      <c r="R14" s="11">
        <f t="shared" si="2"/>
        <v>27333.900000000005</v>
      </c>
      <c r="S14" s="12">
        <v>25408.9</v>
      </c>
      <c r="T14" s="19">
        <f t="shared" si="3"/>
        <v>13.206288981288981</v>
      </c>
      <c r="U14" s="18">
        <f t="shared" si="5"/>
        <v>7.5760855448287856</v>
      </c>
    </row>
    <row r="15" spans="1:21" ht="12.75" customHeight="1" x14ac:dyDescent="0.2">
      <c r="A15" s="43"/>
      <c r="B15" s="30"/>
      <c r="C15" s="3">
        <v>15</v>
      </c>
      <c r="D15" s="20">
        <v>27802.967500000002</v>
      </c>
      <c r="E15" s="16">
        <f t="shared" si="0"/>
        <v>14.450606808731811</v>
      </c>
      <c r="F15" s="11">
        <f t="shared" si="1"/>
        <v>2316.9139583333335</v>
      </c>
      <c r="G15" s="11">
        <f t="shared" si="1"/>
        <v>2316.9139583333335</v>
      </c>
      <c r="H15" s="11">
        <f t="shared" si="1"/>
        <v>2316.9139583333335</v>
      </c>
      <c r="I15" s="11">
        <f t="shared" si="1"/>
        <v>2316.9139583333335</v>
      </c>
      <c r="J15" s="11">
        <f t="shared" si="1"/>
        <v>2316.9139583333335</v>
      </c>
      <c r="K15" s="11">
        <f t="shared" si="1"/>
        <v>2316.9139583333335</v>
      </c>
      <c r="L15" s="11">
        <f t="shared" si="1"/>
        <v>2316.9139583333335</v>
      </c>
      <c r="M15" s="11">
        <f t="shared" si="1"/>
        <v>2316.9139583333335</v>
      </c>
      <c r="N15" s="11">
        <f t="shared" si="1"/>
        <v>2316.9139583333335</v>
      </c>
      <c r="O15" s="11">
        <f t="shared" si="1"/>
        <v>2316.9139583333335</v>
      </c>
      <c r="P15" s="11">
        <f t="shared" si="1"/>
        <v>2316.9139583333335</v>
      </c>
      <c r="Q15" s="11">
        <f t="shared" si="1"/>
        <v>2316.9139583333335</v>
      </c>
      <c r="R15" s="11">
        <f t="shared" si="2"/>
        <v>27802.96750000001</v>
      </c>
      <c r="S15" s="12">
        <v>25877.967500000002</v>
      </c>
      <c r="T15" s="19">
        <f t="shared" si="3"/>
        <v>13.450087058212059</v>
      </c>
      <c r="U15" s="18">
        <f t="shared" si="5"/>
        <v>7.4387604049661178</v>
      </c>
    </row>
    <row r="16" spans="1:21" ht="12.75" customHeight="1" x14ac:dyDescent="0.2">
      <c r="A16" s="43"/>
      <c r="B16" s="30"/>
      <c r="C16" s="3">
        <v>16</v>
      </c>
      <c r="D16" s="20">
        <v>28282.210000000003</v>
      </c>
      <c r="E16" s="16">
        <f t="shared" si="0"/>
        <v>14.69969334719335</v>
      </c>
      <c r="F16" s="11">
        <f t="shared" si="1"/>
        <v>2356.8508333333334</v>
      </c>
      <c r="G16" s="11">
        <f t="shared" si="1"/>
        <v>2356.8508333333334</v>
      </c>
      <c r="H16" s="11">
        <f t="shared" si="1"/>
        <v>2356.8508333333334</v>
      </c>
      <c r="I16" s="11">
        <f t="shared" si="1"/>
        <v>2356.8508333333334</v>
      </c>
      <c r="J16" s="11">
        <f t="shared" si="1"/>
        <v>2356.8508333333334</v>
      </c>
      <c r="K16" s="11">
        <f t="shared" si="1"/>
        <v>2356.8508333333334</v>
      </c>
      <c r="L16" s="11">
        <f t="shared" si="1"/>
        <v>2356.8508333333334</v>
      </c>
      <c r="M16" s="11">
        <f t="shared" si="1"/>
        <v>2356.8508333333334</v>
      </c>
      <c r="N16" s="11">
        <f t="shared" si="1"/>
        <v>2356.8508333333334</v>
      </c>
      <c r="O16" s="11">
        <f t="shared" si="1"/>
        <v>2356.8508333333334</v>
      </c>
      <c r="P16" s="11">
        <f t="shared" si="1"/>
        <v>2356.8508333333334</v>
      </c>
      <c r="Q16" s="11">
        <f t="shared" si="1"/>
        <v>2356.8508333333334</v>
      </c>
      <c r="R16" s="11">
        <f t="shared" si="2"/>
        <v>28282.210000000003</v>
      </c>
      <c r="S16" s="12">
        <v>26357.210000000003</v>
      </c>
      <c r="T16" s="19">
        <f t="shared" si="3"/>
        <v>13.699173596673598</v>
      </c>
      <c r="U16" s="18">
        <f t="shared" si="5"/>
        <v>7.3035044300971066</v>
      </c>
    </row>
    <row r="17" spans="1:21" ht="12.75" customHeight="1" x14ac:dyDescent="0.2">
      <c r="A17" s="44"/>
      <c r="B17" s="31"/>
      <c r="C17" s="3">
        <v>17</v>
      </c>
      <c r="D17" s="20">
        <v>28769.592500000002</v>
      </c>
      <c r="E17" s="16">
        <f t="shared" si="0"/>
        <v>14.953010654885656</v>
      </c>
      <c r="F17" s="11">
        <f t="shared" si="1"/>
        <v>2397.466041666667</v>
      </c>
      <c r="G17" s="11">
        <f t="shared" si="1"/>
        <v>2397.466041666667</v>
      </c>
      <c r="H17" s="11">
        <f t="shared" si="1"/>
        <v>2397.466041666667</v>
      </c>
      <c r="I17" s="11">
        <f t="shared" si="1"/>
        <v>2397.466041666667</v>
      </c>
      <c r="J17" s="11">
        <f t="shared" si="1"/>
        <v>2397.466041666667</v>
      </c>
      <c r="K17" s="11">
        <f t="shared" si="1"/>
        <v>2397.466041666667</v>
      </c>
      <c r="L17" s="11">
        <f t="shared" si="1"/>
        <v>2397.466041666667</v>
      </c>
      <c r="M17" s="11">
        <f t="shared" si="1"/>
        <v>2397.466041666667</v>
      </c>
      <c r="N17" s="11">
        <f t="shared" si="1"/>
        <v>2397.466041666667</v>
      </c>
      <c r="O17" s="11">
        <f t="shared" si="1"/>
        <v>2397.466041666667</v>
      </c>
      <c r="P17" s="11">
        <f t="shared" si="1"/>
        <v>2397.466041666667</v>
      </c>
      <c r="Q17" s="11">
        <f t="shared" si="1"/>
        <v>2397.466041666667</v>
      </c>
      <c r="R17" s="11">
        <f t="shared" si="2"/>
        <v>28769.592500000002</v>
      </c>
      <c r="S17" s="12">
        <v>26844.592500000002</v>
      </c>
      <c r="T17" s="19">
        <f t="shared" si="3"/>
        <v>13.952490904365908</v>
      </c>
      <c r="U17" s="18">
        <f t="shared" si="5"/>
        <v>7.1709041588170948</v>
      </c>
    </row>
    <row r="18" spans="1:21" ht="12.75" customHeight="1" x14ac:dyDescent="0.2">
      <c r="A18" s="32" t="s">
        <v>11</v>
      </c>
      <c r="B18" s="21" t="s">
        <v>8</v>
      </c>
      <c r="C18" s="3">
        <v>18</v>
      </c>
      <c r="D18" s="20">
        <v>29269.185000000001</v>
      </c>
      <c r="E18" s="16">
        <f>D18/52/37</f>
        <v>15.212674116424118</v>
      </c>
      <c r="F18" s="11">
        <f t="shared" si="1"/>
        <v>2439.0987500000001</v>
      </c>
      <c r="G18" s="11">
        <f t="shared" si="1"/>
        <v>2439.0987500000001</v>
      </c>
      <c r="H18" s="11">
        <f t="shared" si="1"/>
        <v>2439.0987500000001</v>
      </c>
      <c r="I18" s="11">
        <f t="shared" si="1"/>
        <v>2439.0987500000001</v>
      </c>
      <c r="J18" s="11">
        <f t="shared" si="1"/>
        <v>2439.0987500000001</v>
      </c>
      <c r="K18" s="11">
        <f t="shared" si="1"/>
        <v>2439.0987500000001</v>
      </c>
      <c r="L18" s="11">
        <f t="shared" si="1"/>
        <v>2439.0987500000001</v>
      </c>
      <c r="M18" s="11">
        <f t="shared" si="1"/>
        <v>2439.0987500000001</v>
      </c>
      <c r="N18" s="11">
        <f t="shared" si="1"/>
        <v>2439.0987500000001</v>
      </c>
      <c r="O18" s="11">
        <f t="shared" si="1"/>
        <v>2439.0987500000001</v>
      </c>
      <c r="P18" s="11">
        <f t="shared" si="1"/>
        <v>2439.0987500000001</v>
      </c>
      <c r="Q18" s="11">
        <f t="shared" si="1"/>
        <v>2439.0987500000001</v>
      </c>
      <c r="R18" s="11">
        <f t="shared" si="2"/>
        <v>29269.185000000009</v>
      </c>
      <c r="S18" s="12">
        <v>27344.185000000001</v>
      </c>
      <c r="T18" s="19">
        <f t="shared" si="3"/>
        <v>14.212154365904365</v>
      </c>
      <c r="U18" s="18">
        <f t="shared" si="5"/>
        <v>7.0398880054388258</v>
      </c>
    </row>
    <row r="19" spans="1:21" ht="12.75" customHeight="1" x14ac:dyDescent="0.2">
      <c r="A19" s="33"/>
      <c r="B19" s="22"/>
      <c r="C19" s="3">
        <v>19</v>
      </c>
      <c r="D19" s="20">
        <v>29776.917500000003</v>
      </c>
      <c r="E19" s="16">
        <f t="shared" si="0"/>
        <v>15.47656834719335</v>
      </c>
      <c r="F19" s="11">
        <f t="shared" si="1"/>
        <v>2481.4097916666669</v>
      </c>
      <c r="G19" s="11">
        <f t="shared" si="1"/>
        <v>2481.4097916666669</v>
      </c>
      <c r="H19" s="11">
        <f t="shared" si="1"/>
        <v>2481.4097916666669</v>
      </c>
      <c r="I19" s="11">
        <f t="shared" si="1"/>
        <v>2481.4097916666669</v>
      </c>
      <c r="J19" s="11">
        <f t="shared" si="1"/>
        <v>2481.4097916666669</v>
      </c>
      <c r="K19" s="11">
        <f t="shared" si="1"/>
        <v>2481.4097916666669</v>
      </c>
      <c r="L19" s="11">
        <f t="shared" si="1"/>
        <v>2481.4097916666669</v>
      </c>
      <c r="M19" s="11">
        <f t="shared" si="1"/>
        <v>2481.4097916666669</v>
      </c>
      <c r="N19" s="11">
        <f t="shared" si="1"/>
        <v>2481.4097916666669</v>
      </c>
      <c r="O19" s="11">
        <f t="shared" si="1"/>
        <v>2481.4097916666669</v>
      </c>
      <c r="P19" s="11">
        <f t="shared" si="1"/>
        <v>2481.4097916666669</v>
      </c>
      <c r="Q19" s="11">
        <f t="shared" si="1"/>
        <v>2481.4097916666669</v>
      </c>
      <c r="R19" s="11">
        <f t="shared" si="2"/>
        <v>29776.917499999996</v>
      </c>
      <c r="S19" s="12">
        <v>27851.917500000003</v>
      </c>
      <c r="T19" s="19">
        <f t="shared" si="3"/>
        <v>14.476048596673598</v>
      </c>
      <c r="U19" s="18">
        <f t="shared" si="5"/>
        <v>6.9115528580752112</v>
      </c>
    </row>
    <row r="20" spans="1:21" ht="12.75" customHeight="1" x14ac:dyDescent="0.2">
      <c r="A20" s="33"/>
      <c r="B20" s="22"/>
      <c r="C20" s="3">
        <v>20</v>
      </c>
      <c r="D20" s="20">
        <v>30295.842500000002</v>
      </c>
      <c r="E20" s="16">
        <f t="shared" si="0"/>
        <v>15.746279885654888</v>
      </c>
      <c r="F20" s="11">
        <f t="shared" si="1"/>
        <v>2524.653541666667</v>
      </c>
      <c r="G20" s="11">
        <f t="shared" si="1"/>
        <v>2524.653541666667</v>
      </c>
      <c r="H20" s="11">
        <f t="shared" si="1"/>
        <v>2524.653541666667</v>
      </c>
      <c r="I20" s="11">
        <f t="shared" si="1"/>
        <v>2524.653541666667</v>
      </c>
      <c r="J20" s="11">
        <f t="shared" si="1"/>
        <v>2524.653541666667</v>
      </c>
      <c r="K20" s="11">
        <f t="shared" si="1"/>
        <v>2524.653541666667</v>
      </c>
      <c r="L20" s="11">
        <f t="shared" si="1"/>
        <v>2524.653541666667</v>
      </c>
      <c r="M20" s="11">
        <f t="shared" si="1"/>
        <v>2524.653541666667</v>
      </c>
      <c r="N20" s="11">
        <f t="shared" si="1"/>
        <v>2524.653541666667</v>
      </c>
      <c r="O20" s="11">
        <f t="shared" si="1"/>
        <v>2524.653541666667</v>
      </c>
      <c r="P20" s="11">
        <f t="shared" si="1"/>
        <v>2524.653541666667</v>
      </c>
      <c r="Q20" s="11">
        <f t="shared" si="1"/>
        <v>2524.653541666667</v>
      </c>
      <c r="R20" s="11">
        <f t="shared" si="2"/>
        <v>30295.842500000002</v>
      </c>
      <c r="S20" s="12">
        <v>28370.842500000002</v>
      </c>
      <c r="T20" s="19">
        <f t="shared" si="3"/>
        <v>14.745760135135138</v>
      </c>
      <c r="U20" s="18">
        <f t="shared" si="5"/>
        <v>6.7851351259660362</v>
      </c>
    </row>
    <row r="21" spans="1:21" ht="12.75" customHeight="1" x14ac:dyDescent="0.2">
      <c r="A21" s="33"/>
      <c r="B21" s="22"/>
      <c r="C21" s="3">
        <v>21</v>
      </c>
      <c r="D21" s="20">
        <v>30824.942500000001</v>
      </c>
      <c r="E21" s="16">
        <f t="shared" si="0"/>
        <v>16.021279885654884</v>
      </c>
      <c r="F21" s="11">
        <f t="shared" ref="F21:Q62" si="6">($D21/12)*($G$2/37)</f>
        <v>2568.7452083333333</v>
      </c>
      <c r="G21" s="11">
        <f t="shared" si="6"/>
        <v>2568.7452083333333</v>
      </c>
      <c r="H21" s="11">
        <f t="shared" si="6"/>
        <v>2568.7452083333333</v>
      </c>
      <c r="I21" s="11">
        <f t="shared" si="6"/>
        <v>2568.7452083333333</v>
      </c>
      <c r="J21" s="11">
        <f t="shared" si="6"/>
        <v>2568.7452083333333</v>
      </c>
      <c r="K21" s="11">
        <f t="shared" si="6"/>
        <v>2568.7452083333333</v>
      </c>
      <c r="L21" s="11">
        <f t="shared" si="6"/>
        <v>2568.7452083333333</v>
      </c>
      <c r="M21" s="11">
        <f t="shared" si="6"/>
        <v>2568.7452083333333</v>
      </c>
      <c r="N21" s="11">
        <f t="shared" si="6"/>
        <v>2568.7452083333333</v>
      </c>
      <c r="O21" s="11">
        <f t="shared" si="6"/>
        <v>2568.7452083333333</v>
      </c>
      <c r="P21" s="11">
        <f t="shared" si="6"/>
        <v>2568.7452083333333</v>
      </c>
      <c r="Q21" s="11">
        <f t="shared" si="6"/>
        <v>2568.7452083333333</v>
      </c>
      <c r="R21" s="11">
        <f t="shared" si="2"/>
        <v>30824.942500000001</v>
      </c>
      <c r="S21" s="12">
        <v>28899.942500000001</v>
      </c>
      <c r="T21" s="19">
        <f t="shared" si="3"/>
        <v>15.020760135135136</v>
      </c>
      <c r="U21" s="18">
        <f t="shared" si="5"/>
        <v>6.6609129066606272</v>
      </c>
    </row>
    <row r="22" spans="1:21" ht="12.6" customHeight="1" x14ac:dyDescent="0.2">
      <c r="A22" s="33"/>
      <c r="B22" s="22"/>
      <c r="C22" s="3">
        <v>22</v>
      </c>
      <c r="D22" s="20">
        <v>31364.217500000002</v>
      </c>
      <c r="E22" s="16">
        <f t="shared" si="0"/>
        <v>16.301568347193349</v>
      </c>
      <c r="F22" s="11">
        <f t="shared" si="6"/>
        <v>2613.684791666667</v>
      </c>
      <c r="G22" s="11">
        <f t="shared" si="6"/>
        <v>2613.684791666667</v>
      </c>
      <c r="H22" s="11">
        <f t="shared" si="6"/>
        <v>2613.684791666667</v>
      </c>
      <c r="I22" s="11">
        <f t="shared" si="6"/>
        <v>2613.684791666667</v>
      </c>
      <c r="J22" s="11">
        <f t="shared" si="6"/>
        <v>2613.684791666667</v>
      </c>
      <c r="K22" s="11">
        <f t="shared" si="6"/>
        <v>2613.684791666667</v>
      </c>
      <c r="L22" s="11">
        <f t="shared" si="6"/>
        <v>2613.684791666667</v>
      </c>
      <c r="M22" s="11">
        <f t="shared" si="6"/>
        <v>2613.684791666667</v>
      </c>
      <c r="N22" s="11">
        <f t="shared" si="6"/>
        <v>2613.684791666667</v>
      </c>
      <c r="O22" s="11">
        <f t="shared" si="6"/>
        <v>2613.684791666667</v>
      </c>
      <c r="P22" s="11">
        <f t="shared" si="6"/>
        <v>2613.684791666667</v>
      </c>
      <c r="Q22" s="11">
        <f t="shared" si="6"/>
        <v>2613.684791666667</v>
      </c>
      <c r="R22" s="11">
        <f t="shared" si="2"/>
        <v>31364.217500000002</v>
      </c>
      <c r="S22" s="12">
        <v>29439.217500000002</v>
      </c>
      <c r="T22" s="19">
        <f t="shared" si="3"/>
        <v>15.301048596673597</v>
      </c>
      <c r="U22" s="18">
        <f t="shared" si="5"/>
        <v>6.5388966265832238</v>
      </c>
    </row>
    <row r="23" spans="1:21" ht="12.75" customHeight="1" x14ac:dyDescent="0.2">
      <c r="A23" s="33"/>
      <c r="B23" s="23"/>
      <c r="C23" s="3">
        <v>23</v>
      </c>
      <c r="D23" s="20">
        <v>32076.467500000002</v>
      </c>
      <c r="E23" s="16">
        <f t="shared" si="0"/>
        <v>16.671760654885656</v>
      </c>
      <c r="F23" s="11">
        <f t="shared" si="6"/>
        <v>2673.0389583333335</v>
      </c>
      <c r="G23" s="11">
        <f t="shared" si="6"/>
        <v>2673.0389583333335</v>
      </c>
      <c r="H23" s="11">
        <f t="shared" si="6"/>
        <v>2673.0389583333335</v>
      </c>
      <c r="I23" s="11">
        <f t="shared" si="6"/>
        <v>2673.0389583333335</v>
      </c>
      <c r="J23" s="11">
        <f t="shared" si="6"/>
        <v>2673.0389583333335</v>
      </c>
      <c r="K23" s="11">
        <f t="shared" si="6"/>
        <v>2673.0389583333335</v>
      </c>
      <c r="L23" s="11">
        <f t="shared" si="6"/>
        <v>2673.0389583333335</v>
      </c>
      <c r="M23" s="11">
        <f t="shared" si="6"/>
        <v>2673.0389583333335</v>
      </c>
      <c r="N23" s="11">
        <f t="shared" si="6"/>
        <v>2673.0389583333335</v>
      </c>
      <c r="O23" s="11">
        <f t="shared" si="6"/>
        <v>2673.0389583333335</v>
      </c>
      <c r="P23" s="11">
        <f t="shared" si="6"/>
        <v>2673.0389583333335</v>
      </c>
      <c r="Q23" s="11">
        <f t="shared" si="6"/>
        <v>2673.0389583333335</v>
      </c>
      <c r="R23" s="11">
        <f t="shared" si="2"/>
        <v>32076.46750000001</v>
      </c>
      <c r="S23" s="12">
        <v>30151.467500000002</v>
      </c>
      <c r="T23" s="19">
        <f t="shared" si="3"/>
        <v>15.671240904365908</v>
      </c>
      <c r="U23" s="18">
        <f t="shared" si="5"/>
        <v>6.3844322005222551</v>
      </c>
    </row>
    <row r="24" spans="1:21" ht="12.75" customHeight="1" x14ac:dyDescent="0.2">
      <c r="A24" s="33"/>
      <c r="B24" s="24" t="s">
        <v>9</v>
      </c>
      <c r="C24" s="3">
        <v>24</v>
      </c>
      <c r="D24" s="20">
        <v>33023.760000000002</v>
      </c>
      <c r="E24" s="16">
        <f t="shared" si="0"/>
        <v>17.164116424116425</v>
      </c>
      <c r="F24" s="11">
        <f t="shared" si="6"/>
        <v>2751.98</v>
      </c>
      <c r="G24" s="11">
        <f t="shared" si="6"/>
        <v>2751.98</v>
      </c>
      <c r="H24" s="11">
        <f t="shared" si="6"/>
        <v>2751.98</v>
      </c>
      <c r="I24" s="11">
        <f t="shared" si="6"/>
        <v>2751.98</v>
      </c>
      <c r="J24" s="11">
        <f t="shared" si="6"/>
        <v>2751.98</v>
      </c>
      <c r="K24" s="11">
        <f t="shared" si="6"/>
        <v>2751.98</v>
      </c>
      <c r="L24" s="11">
        <f t="shared" si="6"/>
        <v>2751.98</v>
      </c>
      <c r="M24" s="11">
        <f t="shared" si="6"/>
        <v>2751.98</v>
      </c>
      <c r="N24" s="11">
        <f t="shared" si="6"/>
        <v>2751.98</v>
      </c>
      <c r="O24" s="11">
        <f t="shared" si="6"/>
        <v>2751.98</v>
      </c>
      <c r="P24" s="11">
        <f t="shared" si="6"/>
        <v>2751.98</v>
      </c>
      <c r="Q24" s="11">
        <f t="shared" si="6"/>
        <v>2751.98</v>
      </c>
      <c r="R24" s="11">
        <f t="shared" si="2"/>
        <v>33023.760000000002</v>
      </c>
      <c r="S24" s="12">
        <v>31098.760000000002</v>
      </c>
      <c r="T24" s="19">
        <f t="shared" si="3"/>
        <v>16.163596673596675</v>
      </c>
      <c r="U24" s="18">
        <f t="shared" si="5"/>
        <v>6.189957413093012</v>
      </c>
    </row>
    <row r="25" spans="1:21" ht="12.75" customHeight="1" x14ac:dyDescent="0.2">
      <c r="A25" s="33"/>
      <c r="B25" s="25"/>
      <c r="C25" s="3">
        <v>25</v>
      </c>
      <c r="D25" s="20">
        <v>33944.597500000003</v>
      </c>
      <c r="E25" s="16">
        <f t="shared" si="0"/>
        <v>17.642722193347197</v>
      </c>
      <c r="F25" s="11">
        <f t="shared" si="6"/>
        <v>2828.7164583333338</v>
      </c>
      <c r="G25" s="11">
        <f t="shared" si="6"/>
        <v>2828.7164583333338</v>
      </c>
      <c r="H25" s="11">
        <f t="shared" si="6"/>
        <v>2828.7164583333338</v>
      </c>
      <c r="I25" s="11">
        <f t="shared" si="6"/>
        <v>2828.7164583333338</v>
      </c>
      <c r="J25" s="11">
        <f t="shared" si="6"/>
        <v>2828.7164583333338</v>
      </c>
      <c r="K25" s="11">
        <f t="shared" si="6"/>
        <v>2828.7164583333338</v>
      </c>
      <c r="L25" s="11">
        <f t="shared" si="6"/>
        <v>2828.7164583333338</v>
      </c>
      <c r="M25" s="11">
        <f t="shared" si="6"/>
        <v>2828.7164583333338</v>
      </c>
      <c r="N25" s="11">
        <f t="shared" si="6"/>
        <v>2828.7164583333338</v>
      </c>
      <c r="O25" s="11">
        <f t="shared" si="6"/>
        <v>2828.7164583333338</v>
      </c>
      <c r="P25" s="11">
        <f t="shared" si="6"/>
        <v>2828.7164583333338</v>
      </c>
      <c r="Q25" s="11">
        <f t="shared" si="6"/>
        <v>2828.7164583333338</v>
      </c>
      <c r="R25" s="11">
        <f t="shared" si="2"/>
        <v>33944.597499999996</v>
      </c>
      <c r="S25" s="12">
        <v>32019.597500000003</v>
      </c>
      <c r="T25" s="19">
        <f t="shared" si="3"/>
        <v>16.642202442827443</v>
      </c>
      <c r="U25" s="18">
        <f t="shared" si="5"/>
        <v>6.0119431545009263</v>
      </c>
    </row>
    <row r="26" spans="1:21" ht="12.75" customHeight="1" x14ac:dyDescent="0.2">
      <c r="A26" s="33"/>
      <c r="B26" s="25"/>
      <c r="C26" s="3">
        <v>26</v>
      </c>
      <c r="D26" s="20">
        <v>34833.892500000002</v>
      </c>
      <c r="E26" s="16">
        <f t="shared" si="0"/>
        <v>18.104933731808732</v>
      </c>
      <c r="F26" s="11">
        <f t="shared" si="6"/>
        <v>2902.8243750000001</v>
      </c>
      <c r="G26" s="11">
        <f t="shared" si="6"/>
        <v>2902.8243750000001</v>
      </c>
      <c r="H26" s="11">
        <f t="shared" si="6"/>
        <v>2902.8243750000001</v>
      </c>
      <c r="I26" s="11">
        <f t="shared" si="6"/>
        <v>2902.8243750000001</v>
      </c>
      <c r="J26" s="11">
        <f t="shared" si="6"/>
        <v>2902.8243750000001</v>
      </c>
      <c r="K26" s="11">
        <f t="shared" si="6"/>
        <v>2902.8243750000001</v>
      </c>
      <c r="L26" s="11">
        <f t="shared" si="6"/>
        <v>2902.8243750000001</v>
      </c>
      <c r="M26" s="11">
        <f t="shared" si="6"/>
        <v>2902.8243750000001</v>
      </c>
      <c r="N26" s="11">
        <f t="shared" si="6"/>
        <v>2902.8243750000001</v>
      </c>
      <c r="O26" s="11">
        <f t="shared" si="6"/>
        <v>2902.8243750000001</v>
      </c>
      <c r="P26" s="11">
        <f t="shared" si="6"/>
        <v>2902.8243750000001</v>
      </c>
      <c r="Q26" s="11">
        <f t="shared" si="6"/>
        <v>2902.8243750000001</v>
      </c>
      <c r="R26" s="11">
        <f t="shared" si="2"/>
        <v>34833.892500000002</v>
      </c>
      <c r="S26" s="12">
        <v>32908.892500000002</v>
      </c>
      <c r="T26" s="19">
        <f t="shared" si="3"/>
        <v>17.104413981288982</v>
      </c>
      <c r="U26" s="18">
        <f t="shared" si="5"/>
        <v>5.8494827803761638</v>
      </c>
    </row>
    <row r="27" spans="1:21" ht="12.75" customHeight="1" x14ac:dyDescent="0.2">
      <c r="A27" s="33"/>
      <c r="B27" s="25"/>
      <c r="C27" s="3">
        <v>27</v>
      </c>
      <c r="D27" s="20">
        <v>35744.555000000008</v>
      </c>
      <c r="E27" s="16">
        <f t="shared" si="0"/>
        <v>18.578251039501044</v>
      </c>
      <c r="F27" s="11">
        <f t="shared" si="6"/>
        <v>2978.7129166666673</v>
      </c>
      <c r="G27" s="11">
        <f t="shared" si="6"/>
        <v>2978.7129166666673</v>
      </c>
      <c r="H27" s="11">
        <f t="shared" si="6"/>
        <v>2978.7129166666673</v>
      </c>
      <c r="I27" s="11">
        <f t="shared" si="6"/>
        <v>2978.7129166666673</v>
      </c>
      <c r="J27" s="11">
        <f t="shared" si="6"/>
        <v>2978.7129166666673</v>
      </c>
      <c r="K27" s="11">
        <f t="shared" si="6"/>
        <v>2978.7129166666673</v>
      </c>
      <c r="L27" s="11">
        <f t="shared" si="6"/>
        <v>2978.7129166666673</v>
      </c>
      <c r="M27" s="11">
        <f t="shared" si="6"/>
        <v>2978.7129166666673</v>
      </c>
      <c r="N27" s="11">
        <f t="shared" si="6"/>
        <v>2978.7129166666673</v>
      </c>
      <c r="O27" s="11">
        <f t="shared" si="6"/>
        <v>2978.7129166666673</v>
      </c>
      <c r="P27" s="11">
        <f t="shared" si="6"/>
        <v>2978.7129166666673</v>
      </c>
      <c r="Q27" s="11">
        <f t="shared" si="6"/>
        <v>2978.7129166666673</v>
      </c>
      <c r="R27" s="11">
        <f t="shared" si="2"/>
        <v>35744.555000000008</v>
      </c>
      <c r="S27" s="12">
        <v>33819.555000000008</v>
      </c>
      <c r="T27" s="19">
        <f t="shared" si="3"/>
        <v>17.577731288981294</v>
      </c>
      <c r="U27" s="18">
        <f t="shared" si="5"/>
        <v>5.6919731794223765</v>
      </c>
    </row>
    <row r="28" spans="1:21" ht="12.75" customHeight="1" x14ac:dyDescent="0.2">
      <c r="A28" s="33"/>
      <c r="B28" s="26"/>
      <c r="C28" s="3">
        <v>28</v>
      </c>
      <c r="D28" s="20">
        <v>36648.095000000001</v>
      </c>
      <c r="E28" s="16">
        <f t="shared" si="0"/>
        <v>19.047866424116425</v>
      </c>
      <c r="F28" s="11">
        <f t="shared" si="6"/>
        <v>3054.0079166666669</v>
      </c>
      <c r="G28" s="11">
        <f t="shared" si="6"/>
        <v>3054.0079166666669</v>
      </c>
      <c r="H28" s="11">
        <f t="shared" si="6"/>
        <v>3054.0079166666669</v>
      </c>
      <c r="I28" s="11">
        <f t="shared" si="6"/>
        <v>3054.0079166666669</v>
      </c>
      <c r="J28" s="11">
        <f t="shared" si="6"/>
        <v>3054.0079166666669</v>
      </c>
      <c r="K28" s="11">
        <f t="shared" si="6"/>
        <v>3054.0079166666669</v>
      </c>
      <c r="L28" s="11">
        <f t="shared" si="6"/>
        <v>3054.0079166666669</v>
      </c>
      <c r="M28" s="11">
        <f t="shared" si="6"/>
        <v>3054.0079166666669</v>
      </c>
      <c r="N28" s="11">
        <f t="shared" si="6"/>
        <v>3054.0079166666669</v>
      </c>
      <c r="O28" s="11">
        <f t="shared" si="6"/>
        <v>3054.0079166666669</v>
      </c>
      <c r="P28" s="11">
        <f t="shared" si="6"/>
        <v>3054.0079166666669</v>
      </c>
      <c r="Q28" s="11">
        <f t="shared" si="6"/>
        <v>3054.0079166666669</v>
      </c>
      <c r="R28" s="11">
        <f t="shared" si="2"/>
        <v>36648.095000000001</v>
      </c>
      <c r="S28" s="12">
        <v>34723.095000000001</v>
      </c>
      <c r="T28" s="19">
        <f t="shared" si="3"/>
        <v>18.047346673596675</v>
      </c>
      <c r="U28" s="18">
        <f t="shared" si="5"/>
        <v>5.5438606495187059</v>
      </c>
    </row>
    <row r="29" spans="1:21" ht="12.75" customHeight="1" x14ac:dyDescent="0.2">
      <c r="A29" s="33"/>
      <c r="B29" s="21" t="s">
        <v>10</v>
      </c>
      <c r="C29" s="3">
        <v>29</v>
      </c>
      <c r="D29" s="20">
        <v>37335.925000000003</v>
      </c>
      <c r="E29" s="16">
        <f t="shared" si="0"/>
        <v>19.405366424116426</v>
      </c>
      <c r="F29" s="11">
        <f t="shared" si="6"/>
        <v>3111.3270833333336</v>
      </c>
      <c r="G29" s="11">
        <f t="shared" si="6"/>
        <v>3111.3270833333336</v>
      </c>
      <c r="H29" s="11">
        <f t="shared" si="6"/>
        <v>3111.3270833333336</v>
      </c>
      <c r="I29" s="11">
        <f t="shared" si="6"/>
        <v>3111.3270833333336</v>
      </c>
      <c r="J29" s="11">
        <f t="shared" si="6"/>
        <v>3111.3270833333336</v>
      </c>
      <c r="K29" s="11">
        <f t="shared" si="6"/>
        <v>3111.3270833333336</v>
      </c>
      <c r="L29" s="11">
        <f t="shared" si="6"/>
        <v>3111.3270833333336</v>
      </c>
      <c r="M29" s="11">
        <f t="shared" si="6"/>
        <v>3111.3270833333336</v>
      </c>
      <c r="N29" s="11">
        <f t="shared" si="6"/>
        <v>3111.3270833333336</v>
      </c>
      <c r="O29" s="11">
        <f t="shared" si="6"/>
        <v>3111.3270833333336</v>
      </c>
      <c r="P29" s="11">
        <f t="shared" si="6"/>
        <v>3111.3270833333336</v>
      </c>
      <c r="Q29" s="11">
        <f t="shared" si="6"/>
        <v>3111.3270833333336</v>
      </c>
      <c r="R29" s="11">
        <f t="shared" si="2"/>
        <v>37335.925000000003</v>
      </c>
      <c r="S29" s="12">
        <v>35410.925000000003</v>
      </c>
      <c r="T29" s="19">
        <f t="shared" si="3"/>
        <v>18.404846673596676</v>
      </c>
      <c r="U29" s="18">
        <f t="shared" si="5"/>
        <v>5.4361754176147628</v>
      </c>
    </row>
    <row r="30" spans="1:21" ht="12.75" customHeight="1" x14ac:dyDescent="0.2">
      <c r="A30" s="33"/>
      <c r="B30" s="22"/>
      <c r="C30" s="3">
        <v>30</v>
      </c>
      <c r="D30" s="20">
        <v>38223.185000000005</v>
      </c>
      <c r="E30" s="16">
        <f t="shared" si="0"/>
        <v>19.866520270270271</v>
      </c>
      <c r="F30" s="11">
        <f t="shared" si="6"/>
        <v>3185.2654166666671</v>
      </c>
      <c r="G30" s="11">
        <f t="shared" si="6"/>
        <v>3185.2654166666671</v>
      </c>
      <c r="H30" s="11">
        <f t="shared" si="6"/>
        <v>3185.2654166666671</v>
      </c>
      <c r="I30" s="11">
        <f t="shared" si="6"/>
        <v>3185.2654166666671</v>
      </c>
      <c r="J30" s="11">
        <f t="shared" si="6"/>
        <v>3185.2654166666671</v>
      </c>
      <c r="K30" s="11">
        <f t="shared" si="6"/>
        <v>3185.2654166666671</v>
      </c>
      <c r="L30" s="11">
        <f t="shared" si="6"/>
        <v>3185.2654166666671</v>
      </c>
      <c r="M30" s="11">
        <f t="shared" si="6"/>
        <v>3185.2654166666671</v>
      </c>
      <c r="N30" s="11">
        <f t="shared" si="6"/>
        <v>3185.2654166666671</v>
      </c>
      <c r="O30" s="11">
        <f t="shared" si="6"/>
        <v>3185.2654166666671</v>
      </c>
      <c r="P30" s="11">
        <f t="shared" si="6"/>
        <v>3185.2654166666671</v>
      </c>
      <c r="Q30" s="11">
        <f t="shared" si="6"/>
        <v>3185.2654166666671</v>
      </c>
      <c r="R30" s="11">
        <f t="shared" si="2"/>
        <v>38223.185000000012</v>
      </c>
      <c r="S30" s="12">
        <v>36298.185000000005</v>
      </c>
      <c r="T30" s="19">
        <f t="shared" si="3"/>
        <v>18.866000519750525</v>
      </c>
      <c r="U30" s="18">
        <f t="shared" si="5"/>
        <v>5.3032954678036788</v>
      </c>
    </row>
    <row r="31" spans="1:21" ht="12.75" customHeight="1" x14ac:dyDescent="0.2">
      <c r="A31" s="33"/>
      <c r="B31" s="22"/>
      <c r="C31" s="3">
        <v>31</v>
      </c>
      <c r="D31" s="20">
        <v>39185.740000000005</v>
      </c>
      <c r="E31" s="16">
        <f t="shared" si="0"/>
        <v>20.366808731808735</v>
      </c>
      <c r="F31" s="11">
        <f t="shared" si="6"/>
        <v>3265.4783333333339</v>
      </c>
      <c r="G31" s="11">
        <f t="shared" si="6"/>
        <v>3265.4783333333339</v>
      </c>
      <c r="H31" s="11">
        <f t="shared" si="6"/>
        <v>3265.4783333333339</v>
      </c>
      <c r="I31" s="11">
        <f t="shared" si="6"/>
        <v>3265.4783333333339</v>
      </c>
      <c r="J31" s="11">
        <f t="shared" si="6"/>
        <v>3265.4783333333339</v>
      </c>
      <c r="K31" s="11">
        <f t="shared" si="6"/>
        <v>3265.4783333333339</v>
      </c>
      <c r="L31" s="11">
        <f t="shared" si="6"/>
        <v>3265.4783333333339</v>
      </c>
      <c r="M31" s="11">
        <f t="shared" si="6"/>
        <v>3265.4783333333339</v>
      </c>
      <c r="N31" s="11">
        <f t="shared" si="6"/>
        <v>3265.4783333333339</v>
      </c>
      <c r="O31" s="11">
        <f t="shared" si="6"/>
        <v>3265.4783333333339</v>
      </c>
      <c r="P31" s="11">
        <f t="shared" si="6"/>
        <v>3265.4783333333339</v>
      </c>
      <c r="Q31" s="11">
        <f t="shared" si="6"/>
        <v>3265.4783333333339</v>
      </c>
      <c r="R31" s="11">
        <f t="shared" si="2"/>
        <v>39185.74</v>
      </c>
      <c r="S31" s="12">
        <v>37260.740000000005</v>
      </c>
      <c r="T31" s="19">
        <f t="shared" si="3"/>
        <v>19.366288981288982</v>
      </c>
      <c r="U31" s="18">
        <f t="shared" si="5"/>
        <v>5.1662956774342064</v>
      </c>
    </row>
    <row r="32" spans="1:21" ht="12.75" customHeight="1" x14ac:dyDescent="0.2">
      <c r="A32" s="34"/>
      <c r="B32" s="23"/>
      <c r="C32" s="3">
        <v>32</v>
      </c>
      <c r="D32" s="20">
        <v>40220.537500000006</v>
      </c>
      <c r="E32" s="16">
        <f t="shared" si="0"/>
        <v>20.904645270270272</v>
      </c>
      <c r="F32" s="11">
        <f t="shared" si="6"/>
        <v>3351.7114583333337</v>
      </c>
      <c r="G32" s="11">
        <f t="shared" si="6"/>
        <v>3351.7114583333337</v>
      </c>
      <c r="H32" s="11">
        <f t="shared" si="6"/>
        <v>3351.7114583333337</v>
      </c>
      <c r="I32" s="11">
        <f t="shared" si="6"/>
        <v>3351.7114583333337</v>
      </c>
      <c r="J32" s="11">
        <f t="shared" si="6"/>
        <v>3351.7114583333337</v>
      </c>
      <c r="K32" s="11">
        <f t="shared" si="6"/>
        <v>3351.7114583333337</v>
      </c>
      <c r="L32" s="11">
        <f t="shared" si="6"/>
        <v>3351.7114583333337</v>
      </c>
      <c r="M32" s="11">
        <f t="shared" si="6"/>
        <v>3351.7114583333337</v>
      </c>
      <c r="N32" s="11">
        <f t="shared" si="6"/>
        <v>3351.7114583333337</v>
      </c>
      <c r="O32" s="11">
        <f t="shared" si="6"/>
        <v>3351.7114583333337</v>
      </c>
      <c r="P32" s="11">
        <f t="shared" si="6"/>
        <v>3351.7114583333337</v>
      </c>
      <c r="Q32" s="11">
        <f t="shared" si="6"/>
        <v>3351.7114583333337</v>
      </c>
      <c r="R32" s="11">
        <f t="shared" si="2"/>
        <v>40220.537500000006</v>
      </c>
      <c r="S32" s="12">
        <v>38295.537500000006</v>
      </c>
      <c r="T32" s="19">
        <f t="shared" si="3"/>
        <v>19.904125519750522</v>
      </c>
      <c r="U32" s="18">
        <f t="shared" si="5"/>
        <v>5.0266953427667573</v>
      </c>
    </row>
    <row r="33" spans="1:21" ht="12.75" customHeight="1" x14ac:dyDescent="0.2">
      <c r="A33" s="35" t="s">
        <v>12</v>
      </c>
      <c r="B33" s="29" t="s">
        <v>8</v>
      </c>
      <c r="C33" s="3">
        <v>33</v>
      </c>
      <c r="D33" s="20">
        <v>41418.135000000002</v>
      </c>
      <c r="E33" s="16">
        <f t="shared" si="0"/>
        <v>21.527097193347196</v>
      </c>
      <c r="F33" s="11">
        <f t="shared" si="6"/>
        <v>3451.51125</v>
      </c>
      <c r="G33" s="11">
        <f t="shared" si="6"/>
        <v>3451.51125</v>
      </c>
      <c r="H33" s="11">
        <f t="shared" si="6"/>
        <v>3451.51125</v>
      </c>
      <c r="I33" s="11">
        <f t="shared" si="6"/>
        <v>3451.51125</v>
      </c>
      <c r="J33" s="11">
        <f t="shared" si="6"/>
        <v>3451.51125</v>
      </c>
      <c r="K33" s="11">
        <f t="shared" si="6"/>
        <v>3451.51125</v>
      </c>
      <c r="L33" s="11">
        <f t="shared" si="6"/>
        <v>3451.51125</v>
      </c>
      <c r="M33" s="11">
        <f t="shared" si="6"/>
        <v>3451.51125</v>
      </c>
      <c r="N33" s="11">
        <f t="shared" si="6"/>
        <v>3451.51125</v>
      </c>
      <c r="O33" s="11">
        <f t="shared" si="6"/>
        <v>3451.51125</v>
      </c>
      <c r="P33" s="11">
        <f t="shared" si="6"/>
        <v>3451.51125</v>
      </c>
      <c r="Q33" s="11">
        <f t="shared" si="6"/>
        <v>3451.51125</v>
      </c>
      <c r="R33" s="11">
        <f t="shared" si="2"/>
        <v>41418.135000000009</v>
      </c>
      <c r="S33" s="12">
        <v>39493.135000000002</v>
      </c>
      <c r="T33" s="19">
        <f t="shared" si="3"/>
        <v>20.526577442827445</v>
      </c>
      <c r="U33" s="18">
        <f t="shared" si="5"/>
        <v>4.8742648564111164</v>
      </c>
    </row>
    <row r="34" spans="1:21" ht="12.75" customHeight="1" x14ac:dyDescent="0.2">
      <c r="A34" s="36"/>
      <c r="B34" s="30"/>
      <c r="C34" s="3">
        <v>34</v>
      </c>
      <c r="D34" s="20">
        <v>42403.075000000004</v>
      </c>
      <c r="E34" s="16">
        <f t="shared" si="0"/>
        <v>22.039020270270274</v>
      </c>
      <c r="F34" s="11">
        <f t="shared" si="6"/>
        <v>3533.5895833333338</v>
      </c>
      <c r="G34" s="11">
        <f t="shared" si="6"/>
        <v>3533.5895833333338</v>
      </c>
      <c r="H34" s="11">
        <f t="shared" si="6"/>
        <v>3533.5895833333338</v>
      </c>
      <c r="I34" s="11">
        <f t="shared" si="6"/>
        <v>3533.5895833333338</v>
      </c>
      <c r="J34" s="11">
        <f t="shared" si="6"/>
        <v>3533.5895833333338</v>
      </c>
      <c r="K34" s="11">
        <f t="shared" si="6"/>
        <v>3533.5895833333338</v>
      </c>
      <c r="L34" s="11">
        <f t="shared" si="6"/>
        <v>3533.5895833333338</v>
      </c>
      <c r="M34" s="11">
        <f t="shared" si="6"/>
        <v>3533.5895833333338</v>
      </c>
      <c r="N34" s="11">
        <f t="shared" si="6"/>
        <v>3533.5895833333338</v>
      </c>
      <c r="O34" s="11">
        <f t="shared" si="6"/>
        <v>3533.5895833333338</v>
      </c>
      <c r="P34" s="11">
        <f t="shared" si="6"/>
        <v>3533.5895833333338</v>
      </c>
      <c r="Q34" s="11">
        <f t="shared" si="6"/>
        <v>3533.5895833333338</v>
      </c>
      <c r="R34" s="11">
        <f t="shared" si="2"/>
        <v>42403.075000000004</v>
      </c>
      <c r="S34" s="12">
        <v>40478.075000000004</v>
      </c>
      <c r="T34" s="19">
        <f t="shared" si="3"/>
        <v>21.038500519750521</v>
      </c>
      <c r="U34" s="18">
        <f t="shared" si="5"/>
        <v>4.7556609349629326</v>
      </c>
    </row>
    <row r="35" spans="1:21" ht="12.75" customHeight="1" x14ac:dyDescent="0.2">
      <c r="A35" s="36"/>
      <c r="B35" s="30"/>
      <c r="C35" s="3">
        <v>35</v>
      </c>
      <c r="D35" s="20">
        <v>43420.575000000004</v>
      </c>
      <c r="E35" s="16">
        <f t="shared" si="0"/>
        <v>22.567866424116424</v>
      </c>
      <c r="F35" s="11">
        <f t="shared" si="6"/>
        <v>3618.3812500000004</v>
      </c>
      <c r="G35" s="11">
        <f t="shared" si="6"/>
        <v>3618.3812500000004</v>
      </c>
      <c r="H35" s="11">
        <f t="shared" si="6"/>
        <v>3618.3812500000004</v>
      </c>
      <c r="I35" s="11">
        <f t="shared" si="6"/>
        <v>3618.3812500000004</v>
      </c>
      <c r="J35" s="11">
        <f t="shared" si="6"/>
        <v>3618.3812500000004</v>
      </c>
      <c r="K35" s="11">
        <f t="shared" si="6"/>
        <v>3618.3812500000004</v>
      </c>
      <c r="L35" s="11">
        <f t="shared" si="6"/>
        <v>3618.3812500000004</v>
      </c>
      <c r="M35" s="11">
        <f t="shared" si="6"/>
        <v>3618.3812500000004</v>
      </c>
      <c r="N35" s="11">
        <f t="shared" si="6"/>
        <v>3618.3812500000004</v>
      </c>
      <c r="O35" s="11">
        <f t="shared" si="6"/>
        <v>3618.3812500000004</v>
      </c>
      <c r="P35" s="11">
        <f t="shared" si="6"/>
        <v>3618.3812500000004</v>
      </c>
      <c r="Q35" s="11">
        <f t="shared" si="6"/>
        <v>3618.3812500000004</v>
      </c>
      <c r="R35" s="11">
        <f t="shared" si="2"/>
        <v>43420.57499999999</v>
      </c>
      <c r="S35" s="12">
        <v>41495.575000000004</v>
      </c>
      <c r="T35" s="19">
        <f t="shared" si="3"/>
        <v>21.567346673596678</v>
      </c>
      <c r="U35" s="18">
        <f t="shared" si="5"/>
        <v>4.6390488624389548</v>
      </c>
    </row>
    <row r="36" spans="1:21" ht="12.75" customHeight="1" x14ac:dyDescent="0.2">
      <c r="A36" s="36"/>
      <c r="B36" s="31"/>
      <c r="C36" s="3">
        <v>36</v>
      </c>
      <c r="D36" s="20">
        <v>44427.9</v>
      </c>
      <c r="E36" s="16">
        <f t="shared" si="0"/>
        <v>23.091424116424115</v>
      </c>
      <c r="F36" s="11">
        <f t="shared" si="6"/>
        <v>3702.3250000000003</v>
      </c>
      <c r="G36" s="11">
        <f t="shared" si="6"/>
        <v>3702.3250000000003</v>
      </c>
      <c r="H36" s="11">
        <f t="shared" si="6"/>
        <v>3702.3250000000003</v>
      </c>
      <c r="I36" s="11">
        <f t="shared" si="6"/>
        <v>3702.3250000000003</v>
      </c>
      <c r="J36" s="11">
        <f t="shared" si="6"/>
        <v>3702.3250000000003</v>
      </c>
      <c r="K36" s="11">
        <f t="shared" si="6"/>
        <v>3702.3250000000003</v>
      </c>
      <c r="L36" s="11">
        <f t="shared" si="6"/>
        <v>3702.3250000000003</v>
      </c>
      <c r="M36" s="11">
        <f t="shared" si="6"/>
        <v>3702.3250000000003</v>
      </c>
      <c r="N36" s="11">
        <f t="shared" si="6"/>
        <v>3702.3250000000003</v>
      </c>
      <c r="O36" s="11">
        <f t="shared" si="6"/>
        <v>3702.3250000000003</v>
      </c>
      <c r="P36" s="11">
        <f t="shared" si="6"/>
        <v>3702.3250000000003</v>
      </c>
      <c r="Q36" s="11">
        <f t="shared" si="6"/>
        <v>3702.3250000000003</v>
      </c>
      <c r="R36" s="11">
        <f t="shared" si="2"/>
        <v>44427.899999999994</v>
      </c>
      <c r="S36" s="12">
        <v>42502.9</v>
      </c>
      <c r="T36" s="19">
        <f t="shared" si="3"/>
        <v>22.090904365904368</v>
      </c>
      <c r="U36" s="18">
        <f t="shared" si="5"/>
        <v>4.5291027200496927</v>
      </c>
    </row>
    <row r="37" spans="1:21" ht="12.75" customHeight="1" x14ac:dyDescent="0.2">
      <c r="A37" s="36"/>
      <c r="B37" s="24" t="s">
        <v>9</v>
      </c>
      <c r="C37" s="3">
        <v>37</v>
      </c>
      <c r="D37" s="20">
        <v>45441.33</v>
      </c>
      <c r="E37" s="16">
        <f t="shared" si="0"/>
        <v>23.618154885654885</v>
      </c>
      <c r="F37" s="11">
        <f t="shared" si="6"/>
        <v>3786.7775000000001</v>
      </c>
      <c r="G37" s="11">
        <f t="shared" si="6"/>
        <v>3786.7775000000001</v>
      </c>
      <c r="H37" s="11">
        <f t="shared" si="6"/>
        <v>3786.7775000000001</v>
      </c>
      <c r="I37" s="11">
        <f t="shared" si="6"/>
        <v>3786.7775000000001</v>
      </c>
      <c r="J37" s="11">
        <f t="shared" si="6"/>
        <v>3786.7775000000001</v>
      </c>
      <c r="K37" s="11">
        <f t="shared" si="6"/>
        <v>3786.7775000000001</v>
      </c>
      <c r="L37" s="11">
        <f t="shared" si="6"/>
        <v>3786.7775000000001</v>
      </c>
      <c r="M37" s="11">
        <f t="shared" si="6"/>
        <v>3786.7775000000001</v>
      </c>
      <c r="N37" s="11">
        <f t="shared" si="6"/>
        <v>3786.7775000000001</v>
      </c>
      <c r="O37" s="11">
        <f t="shared" si="6"/>
        <v>3786.7775000000001</v>
      </c>
      <c r="P37" s="11">
        <f t="shared" si="6"/>
        <v>3786.7775000000001</v>
      </c>
      <c r="Q37" s="11">
        <f t="shared" si="6"/>
        <v>3786.7775000000001</v>
      </c>
      <c r="R37" s="11">
        <f t="shared" ref="R37:R62" si="7">SUM(F37:Q37)</f>
        <v>45441.329999999987</v>
      </c>
      <c r="S37" s="12">
        <v>43516.33</v>
      </c>
      <c r="T37" s="19">
        <f t="shared" si="3"/>
        <v>22.617635135135139</v>
      </c>
      <c r="U37" s="18">
        <f t="shared" si="5"/>
        <v>4.4236267166831453</v>
      </c>
    </row>
    <row r="38" spans="1:21" ht="12.75" customHeight="1" x14ac:dyDescent="0.2">
      <c r="A38" s="36"/>
      <c r="B38" s="25"/>
      <c r="C38" s="3">
        <v>38</v>
      </c>
      <c r="D38" s="20">
        <v>46463.917500000003</v>
      </c>
      <c r="E38" s="16">
        <f t="shared" si="0"/>
        <v>24.14964527027027</v>
      </c>
      <c r="F38" s="11">
        <f t="shared" si="6"/>
        <v>3871.9931250000004</v>
      </c>
      <c r="G38" s="11">
        <f t="shared" si="6"/>
        <v>3871.9931250000004</v>
      </c>
      <c r="H38" s="11">
        <f t="shared" si="6"/>
        <v>3871.9931250000004</v>
      </c>
      <c r="I38" s="11">
        <f t="shared" si="6"/>
        <v>3871.9931250000004</v>
      </c>
      <c r="J38" s="11">
        <f t="shared" si="6"/>
        <v>3871.9931250000004</v>
      </c>
      <c r="K38" s="11">
        <f t="shared" si="6"/>
        <v>3871.9931250000004</v>
      </c>
      <c r="L38" s="11">
        <f t="shared" si="6"/>
        <v>3871.9931250000004</v>
      </c>
      <c r="M38" s="11">
        <f t="shared" si="6"/>
        <v>3871.9931250000004</v>
      </c>
      <c r="N38" s="11">
        <f t="shared" si="6"/>
        <v>3871.9931250000004</v>
      </c>
      <c r="O38" s="11">
        <f t="shared" si="6"/>
        <v>3871.9931250000004</v>
      </c>
      <c r="P38" s="11">
        <f t="shared" ref="G38:Q53" si="8">($D38/12)*($G$2/37)</f>
        <v>3871.9931250000004</v>
      </c>
      <c r="Q38" s="11">
        <f t="shared" si="8"/>
        <v>3871.9931250000004</v>
      </c>
      <c r="R38" s="11">
        <f t="shared" si="7"/>
        <v>46463.917500000003</v>
      </c>
      <c r="S38" s="12">
        <v>44538.917500000003</v>
      </c>
      <c r="T38" s="19">
        <f t="shared" si="3"/>
        <v>23.14912551975052</v>
      </c>
      <c r="U38" s="18">
        <f t="shared" si="5"/>
        <v>4.3220628341494916</v>
      </c>
    </row>
    <row r="39" spans="1:21" x14ac:dyDescent="0.2">
      <c r="A39" s="36"/>
      <c r="B39" s="25"/>
      <c r="C39" s="3">
        <v>39</v>
      </c>
      <c r="D39" s="20">
        <v>47420.3675</v>
      </c>
      <c r="E39" s="16">
        <f t="shared" si="0"/>
        <v>24.646760654885654</v>
      </c>
      <c r="F39" s="11">
        <f t="shared" si="6"/>
        <v>3951.6972916666668</v>
      </c>
      <c r="G39" s="11">
        <f t="shared" si="8"/>
        <v>3951.6972916666668</v>
      </c>
      <c r="H39" s="11">
        <f t="shared" si="8"/>
        <v>3951.6972916666668</v>
      </c>
      <c r="I39" s="11">
        <f t="shared" si="8"/>
        <v>3951.6972916666668</v>
      </c>
      <c r="J39" s="11">
        <f t="shared" si="8"/>
        <v>3951.6972916666668</v>
      </c>
      <c r="K39" s="11">
        <f t="shared" si="8"/>
        <v>3951.6972916666668</v>
      </c>
      <c r="L39" s="11">
        <f t="shared" si="8"/>
        <v>3951.6972916666668</v>
      </c>
      <c r="M39" s="11">
        <f t="shared" si="8"/>
        <v>3951.6972916666668</v>
      </c>
      <c r="N39" s="11">
        <f t="shared" si="8"/>
        <v>3951.6972916666668</v>
      </c>
      <c r="O39" s="11">
        <f t="shared" si="8"/>
        <v>3951.6972916666668</v>
      </c>
      <c r="P39" s="11">
        <f t="shared" si="8"/>
        <v>3951.6972916666668</v>
      </c>
      <c r="Q39" s="11">
        <f t="shared" si="8"/>
        <v>3951.6972916666668</v>
      </c>
      <c r="R39" s="11">
        <f t="shared" si="7"/>
        <v>47420.367499999993</v>
      </c>
      <c r="S39" s="12">
        <v>45495.3675</v>
      </c>
      <c r="T39" s="19">
        <f t="shared" si="3"/>
        <v>23.646240904365904</v>
      </c>
      <c r="U39" s="18">
        <f t="shared" si="5"/>
        <v>4.2312000227275917</v>
      </c>
    </row>
    <row r="40" spans="1:21" x14ac:dyDescent="0.2">
      <c r="A40" s="36"/>
      <c r="B40" s="25"/>
      <c r="C40" s="3">
        <v>40</v>
      </c>
      <c r="D40" s="20">
        <v>48474.497500000005</v>
      </c>
      <c r="E40" s="16">
        <f t="shared" si="0"/>
        <v>25.194645270270271</v>
      </c>
      <c r="F40" s="11">
        <f t="shared" si="6"/>
        <v>4039.5414583333336</v>
      </c>
      <c r="G40" s="11">
        <f t="shared" si="8"/>
        <v>4039.5414583333336</v>
      </c>
      <c r="H40" s="11">
        <f t="shared" si="8"/>
        <v>4039.5414583333336</v>
      </c>
      <c r="I40" s="11">
        <f t="shared" si="8"/>
        <v>4039.5414583333336</v>
      </c>
      <c r="J40" s="11">
        <f t="shared" si="8"/>
        <v>4039.5414583333336</v>
      </c>
      <c r="K40" s="11">
        <f t="shared" si="8"/>
        <v>4039.5414583333336</v>
      </c>
      <c r="L40" s="11">
        <f t="shared" si="8"/>
        <v>4039.5414583333336</v>
      </c>
      <c r="M40" s="11">
        <f t="shared" si="8"/>
        <v>4039.5414583333336</v>
      </c>
      <c r="N40" s="11">
        <f t="shared" si="8"/>
        <v>4039.5414583333336</v>
      </c>
      <c r="O40" s="11">
        <f t="shared" si="8"/>
        <v>4039.5414583333336</v>
      </c>
      <c r="P40" s="11">
        <f t="shared" si="8"/>
        <v>4039.5414583333336</v>
      </c>
      <c r="Q40" s="11">
        <f t="shared" si="8"/>
        <v>4039.5414583333336</v>
      </c>
      <c r="R40" s="11">
        <f t="shared" si="7"/>
        <v>48474.497500000005</v>
      </c>
      <c r="S40" s="12">
        <v>46549.497500000005</v>
      </c>
      <c r="T40" s="19">
        <f t="shared" si="3"/>
        <v>24.194125519750525</v>
      </c>
      <c r="U40" s="18">
        <f t="shared" si="5"/>
        <v>4.1353829866799288</v>
      </c>
    </row>
    <row r="41" spans="1:21" ht="12.75" customHeight="1" x14ac:dyDescent="0.2">
      <c r="A41" s="36"/>
      <c r="B41" s="26"/>
      <c r="C41" s="3">
        <v>41</v>
      </c>
      <c r="D41" s="20">
        <v>49498.102500000001</v>
      </c>
      <c r="E41" s="16">
        <f t="shared" si="0"/>
        <v>25.726664501039501</v>
      </c>
      <c r="F41" s="11">
        <f t="shared" si="6"/>
        <v>4124.8418750000001</v>
      </c>
      <c r="G41" s="11">
        <f t="shared" si="8"/>
        <v>4124.8418750000001</v>
      </c>
      <c r="H41" s="11">
        <f t="shared" si="8"/>
        <v>4124.8418750000001</v>
      </c>
      <c r="I41" s="11">
        <f t="shared" si="8"/>
        <v>4124.8418750000001</v>
      </c>
      <c r="J41" s="11">
        <f t="shared" si="8"/>
        <v>4124.8418750000001</v>
      </c>
      <c r="K41" s="11">
        <f t="shared" si="8"/>
        <v>4124.8418750000001</v>
      </c>
      <c r="L41" s="11">
        <f t="shared" si="8"/>
        <v>4124.8418750000001</v>
      </c>
      <c r="M41" s="11">
        <f t="shared" si="8"/>
        <v>4124.8418750000001</v>
      </c>
      <c r="N41" s="11">
        <f t="shared" si="8"/>
        <v>4124.8418750000001</v>
      </c>
      <c r="O41" s="11">
        <f t="shared" si="8"/>
        <v>4124.8418750000001</v>
      </c>
      <c r="P41" s="11">
        <f t="shared" si="8"/>
        <v>4124.8418750000001</v>
      </c>
      <c r="Q41" s="11">
        <f t="shared" si="8"/>
        <v>4124.8418750000001</v>
      </c>
      <c r="R41" s="11">
        <f t="shared" si="7"/>
        <v>49498.102499999986</v>
      </c>
      <c r="S41" s="12">
        <v>47573.102500000001</v>
      </c>
      <c r="T41" s="19">
        <f t="shared" si="3"/>
        <v>24.726144750519751</v>
      </c>
      <c r="U41" s="18">
        <f t="shared" si="5"/>
        <v>4.046404162940604</v>
      </c>
    </row>
    <row r="42" spans="1:21" ht="15" customHeight="1" x14ac:dyDescent="0.2">
      <c r="A42" s="36"/>
      <c r="B42" s="29" t="s">
        <v>10</v>
      </c>
      <c r="C42" s="3">
        <v>42</v>
      </c>
      <c r="D42" s="20">
        <v>50511.532500000001</v>
      </c>
      <c r="E42" s="16">
        <f t="shared" si="0"/>
        <v>26.253395270270271</v>
      </c>
      <c r="F42" s="11">
        <f t="shared" si="6"/>
        <v>4209.2943750000004</v>
      </c>
      <c r="G42" s="11">
        <f t="shared" si="8"/>
        <v>4209.2943750000004</v>
      </c>
      <c r="H42" s="11">
        <f t="shared" si="8"/>
        <v>4209.2943750000004</v>
      </c>
      <c r="I42" s="11">
        <f t="shared" si="8"/>
        <v>4209.2943750000004</v>
      </c>
      <c r="J42" s="11">
        <f t="shared" si="8"/>
        <v>4209.2943750000004</v>
      </c>
      <c r="K42" s="11">
        <f t="shared" si="8"/>
        <v>4209.2943750000004</v>
      </c>
      <c r="L42" s="11">
        <f t="shared" si="8"/>
        <v>4209.2943750000004</v>
      </c>
      <c r="M42" s="11">
        <f t="shared" si="8"/>
        <v>4209.2943750000004</v>
      </c>
      <c r="N42" s="11">
        <f t="shared" si="8"/>
        <v>4209.2943750000004</v>
      </c>
      <c r="O42" s="11">
        <f t="shared" si="8"/>
        <v>4209.2943750000004</v>
      </c>
      <c r="P42" s="11">
        <f t="shared" si="8"/>
        <v>4209.2943750000004</v>
      </c>
      <c r="Q42" s="11">
        <f t="shared" si="8"/>
        <v>4209.2943750000004</v>
      </c>
      <c r="R42" s="11">
        <f t="shared" si="7"/>
        <v>50511.532499999994</v>
      </c>
      <c r="S42" s="12">
        <v>48586.532500000001</v>
      </c>
      <c r="T42" s="19">
        <f t="shared" si="3"/>
        <v>25.252875519750521</v>
      </c>
      <c r="U42" s="18">
        <f t="shared" si="5"/>
        <v>3.9620032567666783</v>
      </c>
    </row>
    <row r="43" spans="1:21" x14ac:dyDescent="0.2">
      <c r="A43" s="36"/>
      <c r="B43" s="30"/>
      <c r="C43" s="10">
        <v>43</v>
      </c>
      <c r="D43" s="20">
        <v>51514.787500000006</v>
      </c>
      <c r="E43" s="16">
        <f t="shared" si="0"/>
        <v>26.774837577962582</v>
      </c>
      <c r="F43" s="11">
        <f t="shared" si="6"/>
        <v>4292.8989583333341</v>
      </c>
      <c r="G43" s="11">
        <f t="shared" si="8"/>
        <v>4292.8989583333341</v>
      </c>
      <c r="H43" s="11">
        <f t="shared" si="8"/>
        <v>4292.8989583333341</v>
      </c>
      <c r="I43" s="11">
        <f t="shared" si="8"/>
        <v>4292.8989583333341</v>
      </c>
      <c r="J43" s="11">
        <f t="shared" si="8"/>
        <v>4292.8989583333341</v>
      </c>
      <c r="K43" s="11">
        <f t="shared" si="8"/>
        <v>4292.8989583333341</v>
      </c>
      <c r="L43" s="11">
        <f t="shared" si="8"/>
        <v>4292.8989583333341</v>
      </c>
      <c r="M43" s="11">
        <f t="shared" si="8"/>
        <v>4292.8989583333341</v>
      </c>
      <c r="N43" s="11">
        <f t="shared" si="8"/>
        <v>4292.8989583333341</v>
      </c>
      <c r="O43" s="11">
        <f t="shared" si="8"/>
        <v>4292.8989583333341</v>
      </c>
      <c r="P43" s="11">
        <f t="shared" si="8"/>
        <v>4292.8989583333341</v>
      </c>
      <c r="Q43" s="11">
        <f t="shared" si="8"/>
        <v>4292.8989583333341</v>
      </c>
      <c r="R43" s="11">
        <f t="shared" si="7"/>
        <v>51514.787499999999</v>
      </c>
      <c r="S43" s="13">
        <v>49589.787500000006</v>
      </c>
      <c r="T43" s="19">
        <f t="shared" si="3"/>
        <v>25.774317827442829</v>
      </c>
      <c r="U43" s="18">
        <f t="shared" si="4"/>
        <v>3.8818476485707833</v>
      </c>
    </row>
    <row r="44" spans="1:21" x14ac:dyDescent="0.2">
      <c r="A44" s="36"/>
      <c r="B44" s="30"/>
      <c r="C44" s="3">
        <v>44</v>
      </c>
      <c r="D44" s="20">
        <v>52752.650643000001</v>
      </c>
      <c r="E44" s="16">
        <f t="shared" si="0"/>
        <v>27.418217589916839</v>
      </c>
      <c r="F44" s="11">
        <f t="shared" si="6"/>
        <v>4396.0542202500001</v>
      </c>
      <c r="G44" s="11">
        <f t="shared" si="8"/>
        <v>4396.0542202500001</v>
      </c>
      <c r="H44" s="11">
        <f t="shared" si="8"/>
        <v>4396.0542202500001</v>
      </c>
      <c r="I44" s="11">
        <f t="shared" si="8"/>
        <v>4396.0542202500001</v>
      </c>
      <c r="J44" s="11">
        <f t="shared" si="8"/>
        <v>4396.0542202500001</v>
      </c>
      <c r="K44" s="11">
        <f t="shared" si="8"/>
        <v>4396.0542202500001</v>
      </c>
      <c r="L44" s="11">
        <f t="shared" si="8"/>
        <v>4396.0542202500001</v>
      </c>
      <c r="M44" s="11">
        <f t="shared" si="8"/>
        <v>4396.0542202500001</v>
      </c>
      <c r="N44" s="11">
        <f t="shared" si="8"/>
        <v>4396.0542202500001</v>
      </c>
      <c r="O44" s="11">
        <f t="shared" si="8"/>
        <v>4396.0542202500001</v>
      </c>
      <c r="P44" s="11">
        <f t="shared" si="8"/>
        <v>4396.0542202500001</v>
      </c>
      <c r="Q44" s="11">
        <f t="shared" si="8"/>
        <v>4396.0542202500001</v>
      </c>
      <c r="R44" s="11">
        <f t="shared" si="7"/>
        <v>52752.650643000001</v>
      </c>
      <c r="S44" s="12">
        <v>50782.297500000001</v>
      </c>
      <c r="T44" s="19">
        <f t="shared" si="3"/>
        <v>26.394125519750521</v>
      </c>
      <c r="U44" s="18">
        <f t="shared" si="4"/>
        <v>3.8799999999999955</v>
      </c>
    </row>
    <row r="45" spans="1:21" ht="12.75" customHeight="1" x14ac:dyDescent="0.2">
      <c r="A45" s="37"/>
      <c r="B45" s="31"/>
      <c r="C45" s="3">
        <v>45</v>
      </c>
      <c r="D45" s="20">
        <v>54016.797526999995</v>
      </c>
      <c r="E45" s="16">
        <f t="shared" si="0"/>
        <v>28.075258589916835</v>
      </c>
      <c r="F45" s="11">
        <f t="shared" si="6"/>
        <v>4501.3997939166666</v>
      </c>
      <c r="G45" s="11">
        <f t="shared" si="8"/>
        <v>4501.3997939166666</v>
      </c>
      <c r="H45" s="11">
        <f t="shared" si="8"/>
        <v>4501.3997939166666</v>
      </c>
      <c r="I45" s="11">
        <f t="shared" si="8"/>
        <v>4501.3997939166666</v>
      </c>
      <c r="J45" s="11">
        <f t="shared" si="8"/>
        <v>4501.3997939166666</v>
      </c>
      <c r="K45" s="11">
        <f t="shared" si="8"/>
        <v>4501.3997939166666</v>
      </c>
      <c r="L45" s="11">
        <f t="shared" si="8"/>
        <v>4501.3997939166666</v>
      </c>
      <c r="M45" s="11">
        <f t="shared" si="8"/>
        <v>4501.3997939166666</v>
      </c>
      <c r="N45" s="11">
        <f t="shared" si="8"/>
        <v>4501.3997939166666</v>
      </c>
      <c r="O45" s="11">
        <f t="shared" si="8"/>
        <v>4501.3997939166666</v>
      </c>
      <c r="P45" s="11">
        <f t="shared" si="8"/>
        <v>4501.3997939166666</v>
      </c>
      <c r="Q45" s="11">
        <f t="shared" si="8"/>
        <v>4501.3997939166666</v>
      </c>
      <c r="R45" s="11">
        <f t="shared" si="7"/>
        <v>54016.797526999995</v>
      </c>
      <c r="S45" s="12">
        <v>51999.227500000001</v>
      </c>
      <c r="T45" s="19">
        <f t="shared" si="3"/>
        <v>27.026625519750521</v>
      </c>
      <c r="U45" s="18">
        <f t="shared" si="4"/>
        <v>3.8799999999999955</v>
      </c>
    </row>
    <row r="46" spans="1:21" x14ac:dyDescent="0.2">
      <c r="A46" s="27" t="s">
        <v>13</v>
      </c>
      <c r="B46" s="21" t="s">
        <v>8</v>
      </c>
      <c r="C46" s="3">
        <v>46</v>
      </c>
      <c r="D46" s="20">
        <v>55325.337528999997</v>
      </c>
      <c r="E46" s="16">
        <f t="shared" si="0"/>
        <v>28.755372936070682</v>
      </c>
      <c r="F46" s="11">
        <f t="shared" si="6"/>
        <v>4610.4447940833334</v>
      </c>
      <c r="G46" s="11">
        <f t="shared" si="8"/>
        <v>4610.4447940833334</v>
      </c>
      <c r="H46" s="11">
        <f t="shared" si="8"/>
        <v>4610.4447940833334</v>
      </c>
      <c r="I46" s="11">
        <f t="shared" si="8"/>
        <v>4610.4447940833334</v>
      </c>
      <c r="J46" s="11">
        <f t="shared" si="8"/>
        <v>4610.4447940833334</v>
      </c>
      <c r="K46" s="11">
        <f t="shared" si="8"/>
        <v>4610.4447940833334</v>
      </c>
      <c r="L46" s="11">
        <f t="shared" si="8"/>
        <v>4610.4447940833334</v>
      </c>
      <c r="M46" s="11">
        <f t="shared" si="8"/>
        <v>4610.4447940833334</v>
      </c>
      <c r="N46" s="11">
        <f t="shared" si="8"/>
        <v>4610.4447940833334</v>
      </c>
      <c r="O46" s="11">
        <f t="shared" si="8"/>
        <v>4610.4447940833334</v>
      </c>
      <c r="P46" s="11">
        <f t="shared" si="8"/>
        <v>4610.4447940833334</v>
      </c>
      <c r="Q46" s="11">
        <f t="shared" si="8"/>
        <v>4610.4447940833334</v>
      </c>
      <c r="R46" s="11">
        <f t="shared" si="7"/>
        <v>55325.337529000004</v>
      </c>
      <c r="S46" s="12">
        <v>53258.892500000002</v>
      </c>
      <c r="T46" s="19">
        <f t="shared" si="3"/>
        <v>27.681337058212058</v>
      </c>
      <c r="U46" s="18">
        <f t="shared" si="4"/>
        <v>3.8799999999999955</v>
      </c>
    </row>
    <row r="47" spans="1:21" x14ac:dyDescent="0.2">
      <c r="A47" s="28"/>
      <c r="B47" s="22"/>
      <c r="C47" s="3">
        <v>47</v>
      </c>
      <c r="D47" s="20">
        <v>56647.618258000002</v>
      </c>
      <c r="E47" s="16">
        <f t="shared" si="0"/>
        <v>29.442629032224534</v>
      </c>
      <c r="F47" s="11">
        <f t="shared" si="6"/>
        <v>4720.6348548333335</v>
      </c>
      <c r="G47" s="11">
        <f t="shared" si="8"/>
        <v>4720.6348548333335</v>
      </c>
      <c r="H47" s="11">
        <f t="shared" si="8"/>
        <v>4720.6348548333335</v>
      </c>
      <c r="I47" s="11">
        <f t="shared" si="8"/>
        <v>4720.6348548333335</v>
      </c>
      <c r="J47" s="11">
        <f t="shared" si="8"/>
        <v>4720.6348548333335</v>
      </c>
      <c r="K47" s="11">
        <f t="shared" si="8"/>
        <v>4720.6348548333335</v>
      </c>
      <c r="L47" s="11">
        <f t="shared" si="8"/>
        <v>4720.6348548333335</v>
      </c>
      <c r="M47" s="11">
        <f t="shared" si="8"/>
        <v>4720.6348548333335</v>
      </c>
      <c r="N47" s="11">
        <f t="shared" si="8"/>
        <v>4720.6348548333335</v>
      </c>
      <c r="O47" s="11">
        <f t="shared" si="8"/>
        <v>4720.6348548333335</v>
      </c>
      <c r="P47" s="11">
        <f t="shared" si="8"/>
        <v>4720.6348548333335</v>
      </c>
      <c r="Q47" s="11">
        <f t="shared" si="8"/>
        <v>4720.6348548333335</v>
      </c>
      <c r="R47" s="11">
        <f t="shared" si="7"/>
        <v>56647.618258000002</v>
      </c>
      <c r="S47" s="12">
        <v>54531.785000000003</v>
      </c>
      <c r="T47" s="19">
        <f t="shared" si="3"/>
        <v>28.3429235966736</v>
      </c>
      <c r="U47" s="18">
        <f t="shared" si="4"/>
        <v>3.8799999999999955</v>
      </c>
    </row>
    <row r="48" spans="1:21" x14ac:dyDescent="0.2">
      <c r="A48" s="28"/>
      <c r="B48" s="22"/>
      <c r="C48" s="3">
        <v>48</v>
      </c>
      <c r="D48" s="20">
        <v>57853.631297</v>
      </c>
      <c r="E48" s="16">
        <f t="shared" si="0"/>
        <v>30.069454936070684</v>
      </c>
      <c r="F48" s="11">
        <f t="shared" si="6"/>
        <v>4821.1359414166664</v>
      </c>
      <c r="G48" s="11">
        <f t="shared" si="8"/>
        <v>4821.1359414166664</v>
      </c>
      <c r="H48" s="11">
        <f t="shared" si="8"/>
        <v>4821.1359414166664</v>
      </c>
      <c r="I48" s="11">
        <f t="shared" si="8"/>
        <v>4821.1359414166664</v>
      </c>
      <c r="J48" s="11">
        <f t="shared" si="8"/>
        <v>4821.1359414166664</v>
      </c>
      <c r="K48" s="11">
        <f t="shared" si="8"/>
        <v>4821.1359414166664</v>
      </c>
      <c r="L48" s="11">
        <f t="shared" si="8"/>
        <v>4821.1359414166664</v>
      </c>
      <c r="M48" s="11">
        <f t="shared" si="8"/>
        <v>4821.1359414166664</v>
      </c>
      <c r="N48" s="11">
        <f t="shared" si="8"/>
        <v>4821.1359414166664</v>
      </c>
      <c r="O48" s="11">
        <f t="shared" si="8"/>
        <v>4821.1359414166664</v>
      </c>
      <c r="P48" s="11">
        <f t="shared" si="8"/>
        <v>4821.1359414166664</v>
      </c>
      <c r="Q48" s="11">
        <f t="shared" si="8"/>
        <v>4821.1359414166664</v>
      </c>
      <c r="R48" s="11">
        <f t="shared" si="7"/>
        <v>57853.631296999993</v>
      </c>
      <c r="S48" s="12">
        <v>55692.752500000002</v>
      </c>
      <c r="T48" s="19">
        <f t="shared" si="3"/>
        <v>28.946337058212059</v>
      </c>
      <c r="U48" s="18">
        <f t="shared" si="4"/>
        <v>3.8799999999999955</v>
      </c>
    </row>
    <row r="49" spans="1:21" x14ac:dyDescent="0.2">
      <c r="A49" s="28"/>
      <c r="B49" s="23"/>
      <c r="C49" s="3">
        <v>49</v>
      </c>
      <c r="D49" s="20">
        <v>59417.960217</v>
      </c>
      <c r="E49" s="16">
        <f t="shared" si="0"/>
        <v>30.882515705301454</v>
      </c>
      <c r="F49" s="11">
        <f t="shared" si="6"/>
        <v>4951.49668475</v>
      </c>
      <c r="G49" s="11">
        <f t="shared" si="8"/>
        <v>4951.49668475</v>
      </c>
      <c r="H49" s="11">
        <f t="shared" si="8"/>
        <v>4951.49668475</v>
      </c>
      <c r="I49" s="11">
        <f t="shared" si="8"/>
        <v>4951.49668475</v>
      </c>
      <c r="J49" s="11">
        <f t="shared" si="8"/>
        <v>4951.49668475</v>
      </c>
      <c r="K49" s="11">
        <f t="shared" si="8"/>
        <v>4951.49668475</v>
      </c>
      <c r="L49" s="11">
        <f t="shared" si="8"/>
        <v>4951.49668475</v>
      </c>
      <c r="M49" s="11">
        <f t="shared" si="8"/>
        <v>4951.49668475</v>
      </c>
      <c r="N49" s="11">
        <f t="shared" si="8"/>
        <v>4951.49668475</v>
      </c>
      <c r="O49" s="11">
        <f t="shared" si="8"/>
        <v>4951.49668475</v>
      </c>
      <c r="P49" s="11">
        <f t="shared" si="8"/>
        <v>4951.49668475</v>
      </c>
      <c r="Q49" s="11">
        <f t="shared" si="8"/>
        <v>4951.49668475</v>
      </c>
      <c r="R49" s="11">
        <f t="shared" si="7"/>
        <v>59417.960217000014</v>
      </c>
      <c r="S49" s="12">
        <v>57198.652500000004</v>
      </c>
      <c r="T49" s="19">
        <f t="shared" si="3"/>
        <v>29.729029365904363</v>
      </c>
      <c r="U49" s="18">
        <f t="shared" si="4"/>
        <v>3.8799999999999955</v>
      </c>
    </row>
    <row r="50" spans="1:21" ht="12.75" customHeight="1" x14ac:dyDescent="0.2">
      <c r="A50" s="28"/>
      <c r="B50" s="24" t="s">
        <v>9</v>
      </c>
      <c r="C50" s="3">
        <v>50</v>
      </c>
      <c r="D50" s="20">
        <v>60856.508635999999</v>
      </c>
      <c r="E50" s="16">
        <f t="shared" si="0"/>
        <v>31.630201993762991</v>
      </c>
      <c r="F50" s="11">
        <f t="shared" si="6"/>
        <v>5071.3757196666666</v>
      </c>
      <c r="G50" s="11">
        <f t="shared" si="8"/>
        <v>5071.3757196666666</v>
      </c>
      <c r="H50" s="11">
        <f t="shared" si="8"/>
        <v>5071.3757196666666</v>
      </c>
      <c r="I50" s="11">
        <f t="shared" si="8"/>
        <v>5071.3757196666666</v>
      </c>
      <c r="J50" s="11">
        <f t="shared" si="8"/>
        <v>5071.3757196666666</v>
      </c>
      <c r="K50" s="11">
        <f t="shared" si="8"/>
        <v>5071.3757196666666</v>
      </c>
      <c r="L50" s="11">
        <f t="shared" si="8"/>
        <v>5071.3757196666666</v>
      </c>
      <c r="M50" s="11">
        <f t="shared" si="8"/>
        <v>5071.3757196666666</v>
      </c>
      <c r="N50" s="11">
        <f t="shared" si="8"/>
        <v>5071.3757196666666</v>
      </c>
      <c r="O50" s="11">
        <f t="shared" si="8"/>
        <v>5071.3757196666666</v>
      </c>
      <c r="P50" s="11">
        <f t="shared" si="8"/>
        <v>5071.3757196666666</v>
      </c>
      <c r="Q50" s="11">
        <f t="shared" si="8"/>
        <v>5071.3757196666666</v>
      </c>
      <c r="R50" s="11">
        <f t="shared" si="7"/>
        <v>60856.508636000013</v>
      </c>
      <c r="S50" s="12">
        <v>58583.47</v>
      </c>
      <c r="T50" s="19">
        <f t="shared" si="3"/>
        <v>30.448788981288981</v>
      </c>
      <c r="U50" s="18">
        <f t="shared" si="4"/>
        <v>3.8799999999999955</v>
      </c>
    </row>
    <row r="51" spans="1:21" x14ac:dyDescent="0.2">
      <c r="A51" s="28"/>
      <c r="B51" s="25"/>
      <c r="C51" s="3">
        <v>51</v>
      </c>
      <c r="D51" s="20">
        <v>62322.538509000005</v>
      </c>
      <c r="E51" s="16">
        <f t="shared" si="0"/>
        <v>32.392171782224537</v>
      </c>
      <c r="F51" s="11">
        <f t="shared" si="6"/>
        <v>5193.5448757500008</v>
      </c>
      <c r="G51" s="11">
        <f t="shared" si="8"/>
        <v>5193.5448757500008</v>
      </c>
      <c r="H51" s="11">
        <f t="shared" si="8"/>
        <v>5193.5448757500008</v>
      </c>
      <c r="I51" s="11">
        <f t="shared" si="8"/>
        <v>5193.5448757500008</v>
      </c>
      <c r="J51" s="11">
        <f t="shared" si="8"/>
        <v>5193.5448757500008</v>
      </c>
      <c r="K51" s="11">
        <f t="shared" si="8"/>
        <v>5193.5448757500008</v>
      </c>
      <c r="L51" s="11">
        <f t="shared" si="8"/>
        <v>5193.5448757500008</v>
      </c>
      <c r="M51" s="11">
        <f t="shared" si="8"/>
        <v>5193.5448757500008</v>
      </c>
      <c r="N51" s="11">
        <f t="shared" si="8"/>
        <v>5193.5448757500008</v>
      </c>
      <c r="O51" s="11">
        <f t="shared" si="8"/>
        <v>5193.5448757500008</v>
      </c>
      <c r="P51" s="11">
        <f t="shared" si="8"/>
        <v>5193.5448757500008</v>
      </c>
      <c r="Q51" s="11">
        <f t="shared" si="8"/>
        <v>5193.5448757500008</v>
      </c>
      <c r="R51" s="11">
        <f t="shared" si="7"/>
        <v>62322.538508999998</v>
      </c>
      <c r="S51" s="12">
        <v>59994.742500000008</v>
      </c>
      <c r="T51" s="19">
        <f t="shared" si="3"/>
        <v>31.182298596673601</v>
      </c>
      <c r="U51" s="18">
        <f t="shared" si="4"/>
        <v>3.8799999999999955</v>
      </c>
    </row>
    <row r="52" spans="1:21" x14ac:dyDescent="0.2">
      <c r="A52" s="28"/>
      <c r="B52" s="25"/>
      <c r="C52" s="3">
        <v>52</v>
      </c>
      <c r="D52" s="20">
        <v>64335.026525000001</v>
      </c>
      <c r="E52" s="16">
        <f t="shared" si="0"/>
        <v>33.438163474532224</v>
      </c>
      <c r="F52" s="11">
        <f t="shared" si="6"/>
        <v>5361.2522104166665</v>
      </c>
      <c r="G52" s="11">
        <f t="shared" si="8"/>
        <v>5361.2522104166665</v>
      </c>
      <c r="H52" s="11">
        <f t="shared" si="8"/>
        <v>5361.2522104166665</v>
      </c>
      <c r="I52" s="11">
        <f t="shared" si="8"/>
        <v>5361.2522104166665</v>
      </c>
      <c r="J52" s="11">
        <f t="shared" si="8"/>
        <v>5361.2522104166665</v>
      </c>
      <c r="K52" s="11">
        <f t="shared" si="8"/>
        <v>5361.2522104166665</v>
      </c>
      <c r="L52" s="11">
        <f t="shared" si="8"/>
        <v>5361.2522104166665</v>
      </c>
      <c r="M52" s="11">
        <f t="shared" si="8"/>
        <v>5361.2522104166665</v>
      </c>
      <c r="N52" s="11">
        <f t="shared" si="8"/>
        <v>5361.2522104166665</v>
      </c>
      <c r="O52" s="11">
        <f t="shared" si="8"/>
        <v>5361.2522104166665</v>
      </c>
      <c r="P52" s="11">
        <f t="shared" si="8"/>
        <v>5361.2522104166665</v>
      </c>
      <c r="Q52" s="11">
        <f t="shared" si="8"/>
        <v>5361.2522104166665</v>
      </c>
      <c r="R52" s="11">
        <f t="shared" si="7"/>
        <v>64335.026524999987</v>
      </c>
      <c r="S52" s="12">
        <v>61932.062500000007</v>
      </c>
      <c r="T52" s="19">
        <f t="shared" si="3"/>
        <v>32.189221673596677</v>
      </c>
      <c r="U52" s="18">
        <f t="shared" si="4"/>
        <v>3.8799999999999955</v>
      </c>
    </row>
    <row r="53" spans="1:21" x14ac:dyDescent="0.2">
      <c r="A53" s="28"/>
      <c r="B53" s="25"/>
      <c r="C53" s="3">
        <v>53</v>
      </c>
      <c r="D53" s="20">
        <v>66341.172667000006</v>
      </c>
      <c r="E53" s="16">
        <f t="shared" si="0"/>
        <v>34.480858974532225</v>
      </c>
      <c r="F53" s="11">
        <f t="shared" si="6"/>
        <v>5528.4310555833335</v>
      </c>
      <c r="G53" s="11">
        <f t="shared" si="8"/>
        <v>5528.4310555833335</v>
      </c>
      <c r="H53" s="11">
        <f t="shared" si="8"/>
        <v>5528.4310555833335</v>
      </c>
      <c r="I53" s="11">
        <f t="shared" si="8"/>
        <v>5528.4310555833335</v>
      </c>
      <c r="J53" s="11">
        <f t="shared" si="8"/>
        <v>5528.4310555833335</v>
      </c>
      <c r="K53" s="11">
        <f t="shared" si="8"/>
        <v>5528.4310555833335</v>
      </c>
      <c r="L53" s="11">
        <f t="shared" si="8"/>
        <v>5528.4310555833335</v>
      </c>
      <c r="M53" s="11">
        <f t="shared" si="8"/>
        <v>5528.4310555833335</v>
      </c>
      <c r="N53" s="11">
        <f t="shared" si="8"/>
        <v>5528.4310555833335</v>
      </c>
      <c r="O53" s="11">
        <f t="shared" si="8"/>
        <v>5528.4310555833335</v>
      </c>
      <c r="P53" s="11">
        <f t="shared" si="8"/>
        <v>5528.4310555833335</v>
      </c>
      <c r="Q53" s="11">
        <f t="shared" si="8"/>
        <v>5528.4310555833335</v>
      </c>
      <c r="R53" s="11">
        <f t="shared" si="7"/>
        <v>66341.172667000021</v>
      </c>
      <c r="S53" s="12">
        <v>63863.277500000004</v>
      </c>
      <c r="T53" s="19">
        <f t="shared" si="3"/>
        <v>33.192971673596674</v>
      </c>
      <c r="U53" s="18">
        <f t="shared" si="4"/>
        <v>3.8799999999999955</v>
      </c>
    </row>
    <row r="54" spans="1:21" x14ac:dyDescent="0.2">
      <c r="A54" s="28"/>
      <c r="B54" s="26"/>
      <c r="C54" s="3">
        <v>54</v>
      </c>
      <c r="D54" s="20">
        <v>68355.774641000011</v>
      </c>
      <c r="E54" s="16">
        <f t="shared" si="0"/>
        <v>35.527949397609156</v>
      </c>
      <c r="F54" s="11">
        <f t="shared" si="6"/>
        <v>5696.3145534166679</v>
      </c>
      <c r="G54" s="11">
        <f t="shared" ref="G54:Q62" si="9">($D54/12)*($G$2/37)</f>
        <v>5696.3145534166679</v>
      </c>
      <c r="H54" s="11">
        <f t="shared" si="9"/>
        <v>5696.3145534166679</v>
      </c>
      <c r="I54" s="11">
        <f t="shared" si="9"/>
        <v>5696.3145534166679</v>
      </c>
      <c r="J54" s="11">
        <f t="shared" si="9"/>
        <v>5696.3145534166679</v>
      </c>
      <c r="K54" s="11">
        <f t="shared" si="9"/>
        <v>5696.3145534166679</v>
      </c>
      <c r="L54" s="11">
        <f t="shared" si="9"/>
        <v>5696.3145534166679</v>
      </c>
      <c r="M54" s="11">
        <f t="shared" si="9"/>
        <v>5696.3145534166679</v>
      </c>
      <c r="N54" s="11">
        <f t="shared" si="9"/>
        <v>5696.3145534166679</v>
      </c>
      <c r="O54" s="11">
        <f t="shared" si="9"/>
        <v>5696.3145534166679</v>
      </c>
      <c r="P54" s="11">
        <f t="shared" si="9"/>
        <v>5696.3145534166679</v>
      </c>
      <c r="Q54" s="11">
        <f t="shared" si="9"/>
        <v>5696.3145534166679</v>
      </c>
      <c r="R54" s="11">
        <f t="shared" si="7"/>
        <v>68355.774641000011</v>
      </c>
      <c r="S54" s="12">
        <v>65802.632500000007</v>
      </c>
      <c r="T54" s="19">
        <f t="shared" si="3"/>
        <v>34.20095244282745</v>
      </c>
      <c r="U54" s="18">
        <f t="shared" si="4"/>
        <v>3.8799999999999955</v>
      </c>
    </row>
    <row r="55" spans="1:21" x14ac:dyDescent="0.2">
      <c r="A55" s="28"/>
      <c r="B55" s="21" t="s">
        <v>10</v>
      </c>
      <c r="C55" s="3">
        <v>55</v>
      </c>
      <c r="D55" s="20">
        <v>70385.174320999999</v>
      </c>
      <c r="E55" s="16">
        <f t="shared" si="0"/>
        <v>36.582730936070689</v>
      </c>
      <c r="F55" s="11">
        <f t="shared" si="6"/>
        <v>5865.4311934166662</v>
      </c>
      <c r="G55" s="11">
        <f t="shared" si="9"/>
        <v>5865.4311934166662</v>
      </c>
      <c r="H55" s="11">
        <f t="shared" si="9"/>
        <v>5865.4311934166662</v>
      </c>
      <c r="I55" s="11">
        <f t="shared" si="9"/>
        <v>5865.4311934166662</v>
      </c>
      <c r="J55" s="11">
        <f t="shared" si="9"/>
        <v>5865.4311934166662</v>
      </c>
      <c r="K55" s="11">
        <f t="shared" si="9"/>
        <v>5865.4311934166662</v>
      </c>
      <c r="L55" s="11">
        <f t="shared" si="9"/>
        <v>5865.4311934166662</v>
      </c>
      <c r="M55" s="11">
        <f t="shared" si="9"/>
        <v>5865.4311934166662</v>
      </c>
      <c r="N55" s="11">
        <f t="shared" si="9"/>
        <v>5865.4311934166662</v>
      </c>
      <c r="O55" s="11">
        <f t="shared" si="9"/>
        <v>5865.4311934166662</v>
      </c>
      <c r="P55" s="11">
        <f t="shared" si="9"/>
        <v>5865.4311934166662</v>
      </c>
      <c r="Q55" s="11">
        <f t="shared" si="9"/>
        <v>5865.4311934166662</v>
      </c>
      <c r="R55" s="11">
        <f t="shared" si="7"/>
        <v>70385.174321000013</v>
      </c>
      <c r="S55" s="12">
        <v>67756.232499999998</v>
      </c>
      <c r="T55" s="19">
        <f t="shared" si="3"/>
        <v>35.216337058212062</v>
      </c>
      <c r="U55" s="18">
        <f t="shared" si="4"/>
        <v>3.8799999999999955</v>
      </c>
    </row>
    <row r="56" spans="1:21" x14ac:dyDescent="0.2">
      <c r="A56" s="28"/>
      <c r="B56" s="22"/>
      <c r="C56" s="3">
        <v>56</v>
      </c>
      <c r="D56" s="20">
        <v>72388.149525999994</v>
      </c>
      <c r="E56" s="16">
        <f t="shared" si="0"/>
        <v>37.623778339916839</v>
      </c>
      <c r="F56" s="11">
        <f t="shared" si="6"/>
        <v>6032.3457938333331</v>
      </c>
      <c r="G56" s="11">
        <f t="shared" si="9"/>
        <v>6032.3457938333331</v>
      </c>
      <c r="H56" s="11">
        <f t="shared" si="9"/>
        <v>6032.3457938333331</v>
      </c>
      <c r="I56" s="11">
        <f t="shared" si="9"/>
        <v>6032.3457938333331</v>
      </c>
      <c r="J56" s="11">
        <f t="shared" si="9"/>
        <v>6032.3457938333331</v>
      </c>
      <c r="K56" s="11">
        <f t="shared" si="9"/>
        <v>6032.3457938333331</v>
      </c>
      <c r="L56" s="11">
        <f t="shared" si="9"/>
        <v>6032.3457938333331</v>
      </c>
      <c r="M56" s="11">
        <f t="shared" si="9"/>
        <v>6032.3457938333331</v>
      </c>
      <c r="N56" s="11">
        <f t="shared" si="9"/>
        <v>6032.3457938333331</v>
      </c>
      <c r="O56" s="11">
        <f t="shared" si="9"/>
        <v>6032.3457938333331</v>
      </c>
      <c r="P56" s="11">
        <f t="shared" si="9"/>
        <v>6032.3457938333331</v>
      </c>
      <c r="Q56" s="11">
        <f t="shared" si="9"/>
        <v>6032.3457938333331</v>
      </c>
      <c r="R56" s="11">
        <f t="shared" si="7"/>
        <v>72388.149525999979</v>
      </c>
      <c r="S56" s="12">
        <v>69684.395000000004</v>
      </c>
      <c r="T56" s="19">
        <f t="shared" si="3"/>
        <v>36.218500519750521</v>
      </c>
      <c r="U56" s="18">
        <f t="shared" si="4"/>
        <v>3.8799999999999955</v>
      </c>
    </row>
    <row r="57" spans="1:21" x14ac:dyDescent="0.2">
      <c r="A57" s="28"/>
      <c r="B57" s="22"/>
      <c r="C57" s="3">
        <v>57</v>
      </c>
      <c r="D57" s="20">
        <v>74416.49222700001</v>
      </c>
      <c r="E57" s="16">
        <f t="shared" si="0"/>
        <v>38.678010512993772</v>
      </c>
      <c r="F57" s="11">
        <f t="shared" si="6"/>
        <v>6201.3743522500008</v>
      </c>
      <c r="G57" s="11">
        <f t="shared" si="9"/>
        <v>6201.3743522500008</v>
      </c>
      <c r="H57" s="11">
        <f t="shared" si="9"/>
        <v>6201.3743522500008</v>
      </c>
      <c r="I57" s="11">
        <f t="shared" si="9"/>
        <v>6201.3743522500008</v>
      </c>
      <c r="J57" s="11">
        <f t="shared" si="9"/>
        <v>6201.3743522500008</v>
      </c>
      <c r="K57" s="11">
        <f t="shared" si="9"/>
        <v>6201.3743522500008</v>
      </c>
      <c r="L57" s="11">
        <f t="shared" si="9"/>
        <v>6201.3743522500008</v>
      </c>
      <c r="M57" s="11">
        <f t="shared" si="9"/>
        <v>6201.3743522500008</v>
      </c>
      <c r="N57" s="11">
        <f t="shared" si="9"/>
        <v>6201.3743522500008</v>
      </c>
      <c r="O57" s="11">
        <f t="shared" si="9"/>
        <v>6201.3743522500008</v>
      </c>
      <c r="P57" s="11">
        <f t="shared" si="9"/>
        <v>6201.3743522500008</v>
      </c>
      <c r="Q57" s="11">
        <f t="shared" si="9"/>
        <v>6201.3743522500008</v>
      </c>
      <c r="R57" s="11">
        <f t="shared" si="7"/>
        <v>74416.49222700001</v>
      </c>
      <c r="S57" s="12">
        <v>71636.977500000008</v>
      </c>
      <c r="T57" s="19">
        <f t="shared" si="3"/>
        <v>37.233356288981291</v>
      </c>
      <c r="U57" s="18">
        <f t="shared" si="4"/>
        <v>3.8799999999999955</v>
      </c>
    </row>
    <row r="58" spans="1:21" x14ac:dyDescent="0.2">
      <c r="A58" s="28"/>
      <c r="B58" s="22"/>
      <c r="C58" s="3">
        <v>58</v>
      </c>
      <c r="D58" s="20">
        <v>76404.669726000007</v>
      </c>
      <c r="E58" s="16">
        <f t="shared" si="0"/>
        <v>39.711366801455306</v>
      </c>
      <c r="F58" s="11">
        <f t="shared" si="6"/>
        <v>6367.0558105000009</v>
      </c>
      <c r="G58" s="11">
        <f t="shared" si="9"/>
        <v>6367.0558105000009</v>
      </c>
      <c r="H58" s="11">
        <f t="shared" si="9"/>
        <v>6367.0558105000009</v>
      </c>
      <c r="I58" s="11">
        <f t="shared" si="9"/>
        <v>6367.0558105000009</v>
      </c>
      <c r="J58" s="11">
        <f t="shared" si="9"/>
        <v>6367.0558105000009</v>
      </c>
      <c r="K58" s="11">
        <f t="shared" si="9"/>
        <v>6367.0558105000009</v>
      </c>
      <c r="L58" s="11">
        <f t="shared" si="9"/>
        <v>6367.0558105000009</v>
      </c>
      <c r="M58" s="11">
        <f t="shared" si="9"/>
        <v>6367.0558105000009</v>
      </c>
      <c r="N58" s="11">
        <f t="shared" si="9"/>
        <v>6367.0558105000009</v>
      </c>
      <c r="O58" s="11">
        <f t="shared" si="9"/>
        <v>6367.0558105000009</v>
      </c>
      <c r="P58" s="11">
        <f t="shared" si="9"/>
        <v>6367.0558105000009</v>
      </c>
      <c r="Q58" s="11">
        <f t="shared" si="9"/>
        <v>6367.0558105000009</v>
      </c>
      <c r="R58" s="11">
        <f t="shared" si="7"/>
        <v>76404.669726000007</v>
      </c>
      <c r="S58" s="12">
        <v>73550.895000000004</v>
      </c>
      <c r="T58" s="19">
        <f t="shared" si="3"/>
        <v>38.228115904365907</v>
      </c>
      <c r="U58" s="18">
        <f t="shared" si="4"/>
        <v>3.8799999999999955</v>
      </c>
    </row>
    <row r="59" spans="1:21" x14ac:dyDescent="0.2">
      <c r="A59" s="28"/>
      <c r="B59" s="22"/>
      <c r="C59" s="3">
        <v>59</v>
      </c>
      <c r="D59" s="20">
        <v>78290.320262000008</v>
      </c>
      <c r="E59" s="16">
        <f t="shared" si="0"/>
        <v>40.691434647609157</v>
      </c>
      <c r="F59" s="11">
        <f t="shared" si="6"/>
        <v>6524.1933551666671</v>
      </c>
      <c r="G59" s="11">
        <f t="shared" si="9"/>
        <v>6524.1933551666671</v>
      </c>
      <c r="H59" s="11">
        <f t="shared" si="9"/>
        <v>6524.1933551666671</v>
      </c>
      <c r="I59" s="11">
        <f t="shared" si="9"/>
        <v>6524.1933551666671</v>
      </c>
      <c r="J59" s="11">
        <f t="shared" si="9"/>
        <v>6524.1933551666671</v>
      </c>
      <c r="K59" s="11">
        <f t="shared" si="9"/>
        <v>6524.1933551666671</v>
      </c>
      <c r="L59" s="11">
        <f t="shared" si="9"/>
        <v>6524.1933551666671</v>
      </c>
      <c r="M59" s="11">
        <f t="shared" si="9"/>
        <v>6524.1933551666671</v>
      </c>
      <c r="N59" s="11">
        <f t="shared" si="9"/>
        <v>6524.1933551666671</v>
      </c>
      <c r="O59" s="11">
        <f t="shared" si="9"/>
        <v>6524.1933551666671</v>
      </c>
      <c r="P59" s="11">
        <f t="shared" si="9"/>
        <v>6524.1933551666671</v>
      </c>
      <c r="Q59" s="11">
        <f t="shared" si="9"/>
        <v>6524.1933551666671</v>
      </c>
      <c r="R59" s="11">
        <f t="shared" si="7"/>
        <v>78290.320262000008</v>
      </c>
      <c r="S59" s="12">
        <v>75366.115000000005</v>
      </c>
      <c r="T59" s="19">
        <f t="shared" si="3"/>
        <v>39.171577442827449</v>
      </c>
      <c r="U59" s="18">
        <f t="shared" si="4"/>
        <v>3.8799999999999955</v>
      </c>
    </row>
    <row r="60" spans="1:21" x14ac:dyDescent="0.2">
      <c r="A60" s="28"/>
      <c r="B60" s="22"/>
      <c r="C60" s="3">
        <v>60</v>
      </c>
      <c r="D60" s="20">
        <v>80216.135999999999</v>
      </c>
      <c r="E60" s="16">
        <f t="shared" si="0"/>
        <v>41.692378378378379</v>
      </c>
      <c r="F60" s="11">
        <f t="shared" si="6"/>
        <v>6684.6779999999999</v>
      </c>
      <c r="G60" s="11">
        <f t="shared" si="9"/>
        <v>6684.6779999999999</v>
      </c>
      <c r="H60" s="11">
        <f t="shared" si="9"/>
        <v>6684.6779999999999</v>
      </c>
      <c r="I60" s="11">
        <f t="shared" si="9"/>
        <v>6684.6779999999999</v>
      </c>
      <c r="J60" s="11">
        <f t="shared" si="9"/>
        <v>6684.6779999999999</v>
      </c>
      <c r="K60" s="11">
        <f t="shared" si="9"/>
        <v>6684.6779999999999</v>
      </c>
      <c r="L60" s="11">
        <f t="shared" si="9"/>
        <v>6684.6779999999999</v>
      </c>
      <c r="M60" s="11">
        <f t="shared" si="9"/>
        <v>6684.6779999999999</v>
      </c>
      <c r="N60" s="11">
        <f t="shared" si="9"/>
        <v>6684.6779999999999</v>
      </c>
      <c r="O60" s="11">
        <f t="shared" si="9"/>
        <v>6684.6779999999999</v>
      </c>
      <c r="P60" s="11">
        <f t="shared" si="9"/>
        <v>6684.6779999999999</v>
      </c>
      <c r="Q60" s="11">
        <f t="shared" si="9"/>
        <v>6684.6779999999999</v>
      </c>
      <c r="R60" s="11">
        <f t="shared" si="7"/>
        <v>80216.135999999999</v>
      </c>
      <c r="S60" s="12">
        <v>77220</v>
      </c>
      <c r="T60" s="19">
        <f t="shared" si="3"/>
        <v>40.135135135135137</v>
      </c>
      <c r="U60" s="18">
        <f t="shared" si="4"/>
        <v>3.8799999999999955</v>
      </c>
    </row>
    <row r="61" spans="1:21" x14ac:dyDescent="0.2">
      <c r="A61" s="28"/>
      <c r="B61" s="22"/>
      <c r="C61" s="3">
        <v>61</v>
      </c>
      <c r="D61" s="20">
        <v>82187.401835000011</v>
      </c>
      <c r="E61" s="16">
        <f t="shared" si="0"/>
        <v>42.716944820686081</v>
      </c>
      <c r="F61" s="11">
        <f t="shared" si="6"/>
        <v>6848.9501529166673</v>
      </c>
      <c r="G61" s="11">
        <f t="shared" si="9"/>
        <v>6848.9501529166673</v>
      </c>
      <c r="H61" s="11">
        <f t="shared" si="9"/>
        <v>6848.9501529166673</v>
      </c>
      <c r="I61" s="11">
        <f t="shared" si="9"/>
        <v>6848.9501529166673</v>
      </c>
      <c r="J61" s="11">
        <f t="shared" si="9"/>
        <v>6848.9501529166673</v>
      </c>
      <c r="K61" s="11">
        <f t="shared" si="9"/>
        <v>6848.9501529166673</v>
      </c>
      <c r="L61" s="11">
        <f t="shared" si="9"/>
        <v>6848.9501529166673</v>
      </c>
      <c r="M61" s="11">
        <f t="shared" si="9"/>
        <v>6848.9501529166673</v>
      </c>
      <c r="N61" s="11">
        <f t="shared" si="9"/>
        <v>6848.9501529166673</v>
      </c>
      <c r="O61" s="11">
        <f t="shared" si="9"/>
        <v>6848.9501529166673</v>
      </c>
      <c r="P61" s="11">
        <f t="shared" si="9"/>
        <v>6848.9501529166673</v>
      </c>
      <c r="Q61" s="11">
        <f t="shared" si="9"/>
        <v>6848.9501529166673</v>
      </c>
      <c r="R61" s="11">
        <f t="shared" si="7"/>
        <v>82187.401835000026</v>
      </c>
      <c r="S61" s="12">
        <v>79117.637500000012</v>
      </c>
      <c r="T61" s="19">
        <f t="shared" si="3"/>
        <v>41.121433212058221</v>
      </c>
      <c r="U61" s="18">
        <f t="shared" si="4"/>
        <v>3.8799999999999955</v>
      </c>
    </row>
    <row r="62" spans="1:21" x14ac:dyDescent="0.2">
      <c r="A62" s="28"/>
      <c r="B62" s="23"/>
      <c r="C62" s="3">
        <v>62</v>
      </c>
      <c r="D62" s="20">
        <v>84214.687556999997</v>
      </c>
      <c r="E62" s="16">
        <f t="shared" si="0"/>
        <v>43.770627628378378</v>
      </c>
      <c r="F62" s="11">
        <f t="shared" si="6"/>
        <v>7017.8906297499998</v>
      </c>
      <c r="G62" s="11">
        <f t="shared" si="9"/>
        <v>7017.8906297499998</v>
      </c>
      <c r="H62" s="11">
        <f t="shared" si="9"/>
        <v>7017.8906297499998</v>
      </c>
      <c r="I62" s="11">
        <f t="shared" si="9"/>
        <v>7017.8906297499998</v>
      </c>
      <c r="J62" s="11">
        <f t="shared" si="9"/>
        <v>7017.8906297499998</v>
      </c>
      <c r="K62" s="11">
        <f t="shared" si="9"/>
        <v>7017.8906297499998</v>
      </c>
      <c r="L62" s="11">
        <f t="shared" si="9"/>
        <v>7017.8906297499998</v>
      </c>
      <c r="M62" s="11">
        <f t="shared" si="9"/>
        <v>7017.8906297499998</v>
      </c>
      <c r="N62" s="11">
        <f t="shared" si="9"/>
        <v>7017.8906297499998</v>
      </c>
      <c r="O62" s="11">
        <f t="shared" si="9"/>
        <v>7017.8906297499998</v>
      </c>
      <c r="P62" s="11">
        <f t="shared" si="9"/>
        <v>7017.8906297499998</v>
      </c>
      <c r="Q62" s="11">
        <f t="shared" si="9"/>
        <v>7017.8906297499998</v>
      </c>
      <c r="R62" s="11">
        <f t="shared" si="7"/>
        <v>84214.687556999997</v>
      </c>
      <c r="S62" s="14">
        <v>81069.202499999999</v>
      </c>
      <c r="T62" s="19">
        <f t="shared" si="3"/>
        <v>42.135760135135136</v>
      </c>
      <c r="U62" s="18">
        <f t="shared" si="4"/>
        <v>3.8799999999999955</v>
      </c>
    </row>
    <row r="64" spans="1:21" x14ac:dyDescent="0.2">
      <c r="A64" s="45" t="s">
        <v>14</v>
      </c>
      <c r="B64" s="46"/>
      <c r="C64" s="47"/>
      <c r="D64" s="46"/>
      <c r="E64" s="46"/>
      <c r="F64" s="46"/>
      <c r="G64" s="46"/>
      <c r="H64" s="46"/>
      <c r="I64" s="46"/>
    </row>
    <row r="65" spans="1:9" x14ac:dyDescent="0.2">
      <c r="A65" s="48" t="s">
        <v>30</v>
      </c>
      <c r="B65" s="46"/>
      <c r="C65" s="47"/>
      <c r="D65" s="46"/>
      <c r="E65" s="46"/>
      <c r="F65" s="46"/>
      <c r="G65" s="46"/>
      <c r="H65" s="46"/>
      <c r="I65" s="46"/>
    </row>
    <row r="66" spans="1:9" x14ac:dyDescent="0.2">
      <c r="A66" s="49" t="s">
        <v>31</v>
      </c>
      <c r="B66" s="46"/>
      <c r="C66" s="47"/>
      <c r="D66" s="46"/>
      <c r="E66" s="46"/>
      <c r="F66" s="46"/>
      <c r="G66" s="46"/>
      <c r="H66" s="46"/>
      <c r="I66" s="46"/>
    </row>
    <row r="67" spans="1:9" x14ac:dyDescent="0.2">
      <c r="A67" s="48" t="s">
        <v>32</v>
      </c>
      <c r="B67" s="46"/>
      <c r="C67" s="47"/>
      <c r="D67" s="46"/>
      <c r="E67" s="46"/>
      <c r="F67" s="46"/>
      <c r="G67" s="46"/>
      <c r="H67" s="46"/>
      <c r="I67" s="46"/>
    </row>
    <row r="68" spans="1:9" x14ac:dyDescent="0.2">
      <c r="A68" s="48" t="s">
        <v>33</v>
      </c>
      <c r="B68" s="46"/>
      <c r="C68" s="47"/>
      <c r="D68" s="46"/>
      <c r="E68" s="46"/>
      <c r="F68" s="46"/>
      <c r="G68" s="46"/>
      <c r="H68" s="46"/>
      <c r="I68" s="46"/>
    </row>
    <row r="69" spans="1:9" x14ac:dyDescent="0.2">
      <c r="A69" s="46" t="s">
        <v>34</v>
      </c>
      <c r="B69" s="46"/>
      <c r="C69" s="47"/>
      <c r="D69" s="46"/>
      <c r="E69" s="46"/>
      <c r="F69" s="46"/>
      <c r="G69" s="46"/>
      <c r="H69" s="46"/>
      <c r="I69" s="46"/>
    </row>
    <row r="70" spans="1:9" x14ac:dyDescent="0.2">
      <c r="A70" s="46"/>
      <c r="B70" s="46"/>
      <c r="C70" s="47"/>
      <c r="D70" s="46"/>
      <c r="E70" s="46"/>
      <c r="F70" s="46"/>
      <c r="G70" s="46"/>
      <c r="H70" s="46"/>
      <c r="I70" s="46"/>
    </row>
    <row r="71" spans="1:9" x14ac:dyDescent="0.2">
      <c r="A71" s="46"/>
      <c r="B71" s="46"/>
      <c r="C71" s="47"/>
      <c r="D71" s="46"/>
      <c r="E71" s="46"/>
      <c r="F71" s="46"/>
      <c r="G71" s="46"/>
      <c r="H71" s="46"/>
      <c r="I71" s="46"/>
    </row>
    <row r="72" spans="1:9" x14ac:dyDescent="0.2">
      <c r="A72" s="46"/>
      <c r="B72" s="46"/>
      <c r="C72" s="47"/>
      <c r="D72" s="46"/>
      <c r="E72" s="46"/>
      <c r="F72" s="46"/>
      <c r="G72" s="46"/>
      <c r="H72" s="46"/>
      <c r="I72" s="46"/>
    </row>
    <row r="73" spans="1:9" x14ac:dyDescent="0.2">
      <c r="A73" s="46"/>
      <c r="B73" s="46"/>
      <c r="C73" s="47"/>
      <c r="D73" s="46"/>
      <c r="E73" s="46"/>
      <c r="F73" s="46"/>
      <c r="G73" s="46"/>
      <c r="H73" s="46"/>
      <c r="I73" s="46"/>
    </row>
    <row r="74" spans="1:9" x14ac:dyDescent="0.2">
      <c r="A74" s="46"/>
      <c r="B74" s="46"/>
      <c r="C74" s="47"/>
      <c r="D74" s="46"/>
      <c r="E74" s="46"/>
      <c r="F74" s="46"/>
      <c r="G74" s="46"/>
      <c r="H74" s="46"/>
      <c r="I74" s="46"/>
    </row>
    <row r="75" spans="1:9" x14ac:dyDescent="0.2">
      <c r="A75" s="46"/>
      <c r="B75" s="46"/>
      <c r="C75" s="47"/>
      <c r="D75" s="46"/>
      <c r="E75" s="46"/>
      <c r="F75" s="46"/>
      <c r="G75" s="46"/>
      <c r="H75" s="46"/>
      <c r="I75" s="46"/>
    </row>
  </sheetData>
  <mergeCells count="17">
    <mergeCell ref="S3:U3"/>
    <mergeCell ref="B5:B6"/>
    <mergeCell ref="B7:B12"/>
    <mergeCell ref="B13:B17"/>
    <mergeCell ref="A5:A17"/>
    <mergeCell ref="B18:B23"/>
    <mergeCell ref="B24:B28"/>
    <mergeCell ref="B29:B32"/>
    <mergeCell ref="A18:A32"/>
    <mergeCell ref="B42:B45"/>
    <mergeCell ref="A33:A45"/>
    <mergeCell ref="B46:B49"/>
    <mergeCell ref="B50:B54"/>
    <mergeCell ref="B55:B62"/>
    <mergeCell ref="A46:A62"/>
    <mergeCell ref="B33:B36"/>
    <mergeCell ref="B37:B41"/>
  </mergeCells>
  <phoneticPr fontId="8" type="noConversion"/>
  <pageMargins left="0.7" right="0.7" top="0.75" bottom="0.75" header="0.3" footer="0.3"/>
  <pageSetup scale="52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2F160B1A62704DBDC0AC22B6FA6B46" ma:contentTypeVersion="17" ma:contentTypeDescription="Create a new document." ma:contentTypeScope="" ma:versionID="1044aa453f5c094f3ce5c510f3cc4a46">
  <xsd:schema xmlns:xsd="http://www.w3.org/2001/XMLSchema" xmlns:xs="http://www.w3.org/2001/XMLSchema" xmlns:p="http://schemas.microsoft.com/office/2006/metadata/properties" xmlns:ns2="179e3f07-31ab-45be-a345-8534b1ac0c69" xmlns:ns3="f0a8d02b-2d38-4fe2-ab13-eb735b152d23" targetNamespace="http://schemas.microsoft.com/office/2006/metadata/properties" ma:root="true" ma:fieldsID="d133d521d85136ead5dd86bab21957e8" ns2:_="" ns3:_="">
    <xsd:import namespace="179e3f07-31ab-45be-a345-8534b1ac0c69"/>
    <xsd:import namespace="f0a8d02b-2d38-4fe2-ab13-eb735b152d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9e3f07-31ab-45be-a345-8534b1ac0c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54f5b5d5-b811-401f-b3da-ff951c7a87e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8d02b-2d38-4fe2-ab13-eb735b152d23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b32e260-ff2e-4080-8774-80236a7d8a20}" ma:internalName="TaxCatchAll" ma:showField="CatchAllData" ma:web="f0a8d02b-2d38-4fe2-ab13-eb735b152d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79e3f07-31ab-45be-a345-8534b1ac0c69">
      <Terms xmlns="http://schemas.microsoft.com/office/infopath/2007/PartnerControls"/>
    </lcf76f155ced4ddcb4097134ff3c332f>
    <TaxCatchAll xmlns="f0a8d02b-2d38-4fe2-ab13-eb735b152d2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0FCFE4-8902-4A35-AAA8-989FE5CB01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79e3f07-31ab-45be-a345-8534b1ac0c69"/>
    <ds:schemaRef ds:uri="f0a8d02b-2d38-4fe2-ab13-eb735b152d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2E11865-6D79-416C-8267-CAFE70ECDBBB}">
  <ds:schemaRefs>
    <ds:schemaRef ds:uri="http://purl.org/dc/elements/1.1/"/>
    <ds:schemaRef ds:uri="http://purl.org/dc/terms/"/>
    <ds:schemaRef ds:uri="http://schemas.openxmlformats.org/package/2006/metadata/core-properties"/>
    <ds:schemaRef ds:uri="http://www.w3.org/XML/1998/namespace"/>
    <ds:schemaRef ds:uri="179e3f07-31ab-45be-a345-8534b1ac0c69"/>
    <ds:schemaRef ds:uri="f0a8d02b-2d38-4fe2-ab13-eb735b152d23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C0AD3EC-5F4D-48ED-9970-676674E518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Pay Scales 2023-24</vt:lpstr>
      <vt:lpstr>Sheet2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Danny Moody</dc:creator>
  <cp:keywords/>
  <dc:description/>
  <cp:lastModifiedBy>Danny Moody</cp:lastModifiedBy>
  <cp:revision/>
  <cp:lastPrinted>2023-11-03T08:51:36Z</cp:lastPrinted>
  <dcterms:created xsi:type="dcterms:W3CDTF">2014-11-25T18:31:29Z</dcterms:created>
  <dcterms:modified xsi:type="dcterms:W3CDTF">2023-11-03T09:45:08Z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0x010100DF2F160B1A62704DBDC0AC22B6FA6B46</vt:lpwstr>
  </property>
  <property fmtid="{D5CDD505-2E9C-101B-9397-08002B2CF9AE}" pid="3" name="MediaServiceImageTags">
    <vt:lpwstr/>
  </property>
</Properties>
</file>